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chartsheets/sheet7.xml" ContentType="application/vnd.openxmlformats-officedocument.spreadsheetml.chartsheet+xml"/>
  <Override PartName="/xl/worksheets/sheet6.xml" ContentType="application/vnd.openxmlformats-officedocument.spreadsheetml.work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drawings/drawing17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\\TERMINATOR620\Company\Files\Navarro River\Data Collection\Discharge\Indian Creek\"/>
    </mc:Choice>
  </mc:AlternateContent>
  <bookViews>
    <workbookView xWindow="0" yWindow="0" windowWidth="19200" windowHeight="6675" firstSheet="3" activeTab="6"/>
  </bookViews>
  <sheets>
    <sheet name="Water Use Estimates" sheetId="5" r:id="rId1"/>
    <sheet name="Dry-type year 2012" sheetId="2" r:id="rId2"/>
    <sheet name="Dry chart Dec-May" sheetId="13" r:id="rId3"/>
    <sheet name="Dry chart Nov-Oct" sheetId="16" r:id="rId4"/>
    <sheet name="Normal-type year 2010" sheetId="3" r:id="rId5"/>
    <sheet name="Normal chart Dec-May" sheetId="12" r:id="rId6"/>
    <sheet name="Normal chart Nov-Oct" sheetId="17" r:id="rId7"/>
    <sheet name="Wet-type year 2003" sheetId="7" r:id="rId8"/>
    <sheet name="Wet chart Dec-May" sheetId="11" r:id="rId9"/>
    <sheet name="Wet chart Nov-Oct" sheetId="18" r:id="rId10"/>
    <sheet name="Impaired Flow data Dec1-Dec31" sheetId="10" r:id="rId11"/>
    <sheet name="Impaired Flow Chart" sheetId="9" r:id="rId12"/>
    <sheet name="Unimpaired Flow Data Dec1-Dec31" sheetId="14" r:id="rId13"/>
    <sheet name="Unimpaired Flow Chart" sheetId="15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0" i="7" l="1"/>
  <c r="E400" i="7" s="1"/>
  <c r="C400" i="7"/>
  <c r="D399" i="7"/>
  <c r="E399" i="7" s="1"/>
  <c r="C399" i="7"/>
  <c r="E398" i="7"/>
  <c r="D398" i="7"/>
  <c r="C398" i="7"/>
  <c r="D397" i="7"/>
  <c r="E397" i="7" s="1"/>
  <c r="C397" i="7"/>
  <c r="D396" i="7"/>
  <c r="E396" i="7" s="1"/>
  <c r="C396" i="7"/>
  <c r="D395" i="7"/>
  <c r="E395" i="7" s="1"/>
  <c r="C395" i="7"/>
  <c r="E394" i="7"/>
  <c r="D394" i="7"/>
  <c r="C394" i="7"/>
  <c r="D393" i="7"/>
  <c r="E393" i="7" s="1"/>
  <c r="C393" i="7"/>
  <c r="D392" i="7"/>
  <c r="E392" i="7" s="1"/>
  <c r="C392" i="7"/>
  <c r="D391" i="7"/>
  <c r="E391" i="7" s="1"/>
  <c r="C391" i="7"/>
  <c r="E390" i="7"/>
  <c r="D390" i="7"/>
  <c r="C390" i="7"/>
  <c r="D389" i="7"/>
  <c r="E389" i="7" s="1"/>
  <c r="C389" i="7"/>
  <c r="D388" i="7"/>
  <c r="E388" i="7" s="1"/>
  <c r="C388" i="7"/>
  <c r="D387" i="7"/>
  <c r="E387" i="7" s="1"/>
  <c r="C387" i="7"/>
  <c r="E386" i="7"/>
  <c r="D386" i="7"/>
  <c r="C386" i="7"/>
  <c r="D385" i="7"/>
  <c r="E385" i="7" s="1"/>
  <c r="C385" i="7"/>
  <c r="D384" i="7"/>
  <c r="E384" i="7" s="1"/>
  <c r="C384" i="7"/>
  <c r="D383" i="7"/>
  <c r="E383" i="7" s="1"/>
  <c r="C383" i="7"/>
  <c r="E382" i="7"/>
  <c r="D382" i="7"/>
  <c r="C382" i="7"/>
  <c r="D381" i="7"/>
  <c r="E381" i="7" s="1"/>
  <c r="C381" i="7"/>
  <c r="D380" i="7"/>
  <c r="E380" i="7" s="1"/>
  <c r="C380" i="7"/>
  <c r="D379" i="7"/>
  <c r="E379" i="7" s="1"/>
  <c r="C379" i="7"/>
  <c r="E378" i="7"/>
  <c r="D378" i="7"/>
  <c r="C378" i="7"/>
  <c r="D377" i="7"/>
  <c r="E377" i="7" s="1"/>
  <c r="C377" i="7"/>
  <c r="D376" i="7"/>
  <c r="E376" i="7" s="1"/>
  <c r="C376" i="7"/>
  <c r="D375" i="7"/>
  <c r="E375" i="7" s="1"/>
  <c r="C375" i="7"/>
  <c r="E374" i="7"/>
  <c r="D374" i="7"/>
  <c r="C374" i="7"/>
  <c r="D373" i="7"/>
  <c r="E373" i="7" s="1"/>
  <c r="C373" i="7"/>
  <c r="D372" i="7"/>
  <c r="E372" i="7" s="1"/>
  <c r="C372" i="7"/>
  <c r="D371" i="7"/>
  <c r="E371" i="7" s="1"/>
  <c r="C371" i="7"/>
  <c r="D401" i="3"/>
  <c r="E401" i="3" s="1"/>
  <c r="C401" i="3"/>
  <c r="E400" i="3"/>
  <c r="D400" i="3"/>
  <c r="C400" i="3"/>
  <c r="D399" i="3"/>
  <c r="E399" i="3" s="1"/>
  <c r="C399" i="3"/>
  <c r="E398" i="3"/>
  <c r="D398" i="3"/>
  <c r="C398" i="3"/>
  <c r="D397" i="3"/>
  <c r="E397" i="3" s="1"/>
  <c r="C397" i="3"/>
  <c r="E396" i="3"/>
  <c r="D396" i="3"/>
  <c r="C396" i="3"/>
  <c r="D395" i="3"/>
  <c r="E395" i="3" s="1"/>
  <c r="C395" i="3"/>
  <c r="E394" i="3"/>
  <c r="D394" i="3"/>
  <c r="C394" i="3"/>
  <c r="D393" i="3"/>
  <c r="E393" i="3" s="1"/>
  <c r="C393" i="3"/>
  <c r="E392" i="3"/>
  <c r="D392" i="3"/>
  <c r="C392" i="3"/>
  <c r="D391" i="3"/>
  <c r="E391" i="3" s="1"/>
  <c r="C391" i="3"/>
  <c r="E390" i="3"/>
  <c r="D390" i="3"/>
  <c r="C390" i="3"/>
  <c r="D389" i="3"/>
  <c r="E389" i="3" s="1"/>
  <c r="C389" i="3"/>
  <c r="E388" i="3"/>
  <c r="D388" i="3"/>
  <c r="C388" i="3"/>
  <c r="D387" i="3"/>
  <c r="E387" i="3" s="1"/>
  <c r="C387" i="3"/>
  <c r="E386" i="3"/>
  <c r="D386" i="3"/>
  <c r="C386" i="3"/>
  <c r="D385" i="3"/>
  <c r="E385" i="3" s="1"/>
  <c r="C385" i="3"/>
  <c r="E384" i="3"/>
  <c r="D384" i="3"/>
  <c r="C384" i="3"/>
  <c r="D383" i="3"/>
  <c r="E383" i="3" s="1"/>
  <c r="C383" i="3"/>
  <c r="E382" i="3"/>
  <c r="D382" i="3"/>
  <c r="C382" i="3"/>
  <c r="D381" i="3"/>
  <c r="E381" i="3" s="1"/>
  <c r="C381" i="3"/>
  <c r="E380" i="3"/>
  <c r="D380" i="3"/>
  <c r="C380" i="3"/>
  <c r="D379" i="3"/>
  <c r="E379" i="3" s="1"/>
  <c r="C379" i="3"/>
  <c r="E378" i="3"/>
  <c r="D378" i="3"/>
  <c r="C378" i="3"/>
  <c r="D377" i="3"/>
  <c r="E377" i="3" s="1"/>
  <c r="C377" i="3"/>
  <c r="E376" i="3"/>
  <c r="D376" i="3"/>
  <c r="C376" i="3"/>
  <c r="D375" i="3"/>
  <c r="E375" i="3" s="1"/>
  <c r="C375" i="3"/>
  <c r="E374" i="3"/>
  <c r="D374" i="3"/>
  <c r="C374" i="3"/>
  <c r="D373" i="3"/>
  <c r="E373" i="3" s="1"/>
  <c r="C373" i="3"/>
  <c r="E372" i="3"/>
  <c r="D372" i="3"/>
  <c r="C372" i="3"/>
  <c r="D371" i="3"/>
  <c r="E371" i="3" s="1"/>
  <c r="C371" i="3"/>
  <c r="D401" i="2"/>
  <c r="E401" i="2" s="1"/>
  <c r="C401" i="2"/>
  <c r="D400" i="2"/>
  <c r="E400" i="2" s="1"/>
  <c r="C400" i="2"/>
  <c r="E399" i="2"/>
  <c r="D399" i="2"/>
  <c r="C399" i="2"/>
  <c r="D398" i="2"/>
  <c r="E398" i="2" s="1"/>
  <c r="C398" i="2"/>
  <c r="D397" i="2"/>
  <c r="E397" i="2" s="1"/>
  <c r="C397" i="2"/>
  <c r="D396" i="2"/>
  <c r="E396" i="2" s="1"/>
  <c r="C396" i="2"/>
  <c r="E395" i="2"/>
  <c r="D395" i="2"/>
  <c r="C395" i="2"/>
  <c r="D394" i="2"/>
  <c r="E394" i="2" s="1"/>
  <c r="C394" i="2"/>
  <c r="D393" i="2"/>
  <c r="E393" i="2" s="1"/>
  <c r="C393" i="2"/>
  <c r="D392" i="2"/>
  <c r="E392" i="2" s="1"/>
  <c r="C392" i="2"/>
  <c r="E391" i="2"/>
  <c r="D391" i="2"/>
  <c r="C391" i="2"/>
  <c r="D390" i="2"/>
  <c r="E390" i="2" s="1"/>
  <c r="C390" i="2"/>
  <c r="D389" i="2"/>
  <c r="E389" i="2" s="1"/>
  <c r="C389" i="2"/>
  <c r="D388" i="2"/>
  <c r="E388" i="2" s="1"/>
  <c r="C388" i="2"/>
  <c r="E387" i="2"/>
  <c r="D387" i="2"/>
  <c r="C387" i="2"/>
  <c r="D386" i="2"/>
  <c r="E386" i="2" s="1"/>
  <c r="C386" i="2"/>
  <c r="D385" i="2"/>
  <c r="E385" i="2" s="1"/>
  <c r="C385" i="2"/>
  <c r="D384" i="2"/>
  <c r="E384" i="2" s="1"/>
  <c r="C384" i="2"/>
  <c r="E383" i="2"/>
  <c r="D383" i="2"/>
  <c r="C383" i="2"/>
  <c r="D382" i="2"/>
  <c r="E382" i="2" s="1"/>
  <c r="C382" i="2"/>
  <c r="D381" i="2"/>
  <c r="E381" i="2" s="1"/>
  <c r="C381" i="2"/>
  <c r="D380" i="2"/>
  <c r="E380" i="2" s="1"/>
  <c r="C380" i="2"/>
  <c r="E379" i="2"/>
  <c r="D379" i="2"/>
  <c r="C379" i="2"/>
  <c r="D378" i="2"/>
  <c r="E378" i="2" s="1"/>
  <c r="C378" i="2"/>
  <c r="D377" i="2"/>
  <c r="E377" i="2" s="1"/>
  <c r="C377" i="2"/>
  <c r="D376" i="2"/>
  <c r="E376" i="2" s="1"/>
  <c r="C376" i="2"/>
  <c r="E375" i="2"/>
  <c r="D375" i="2"/>
  <c r="C375" i="2"/>
  <c r="D374" i="2"/>
  <c r="E374" i="2" s="1"/>
  <c r="C374" i="2"/>
  <c r="D373" i="2"/>
  <c r="E373" i="2" s="1"/>
  <c r="C373" i="2"/>
  <c r="D372" i="2"/>
  <c r="E372" i="2" s="1"/>
  <c r="C372" i="2"/>
  <c r="E371" i="2"/>
  <c r="D371" i="2"/>
  <c r="C371" i="2"/>
  <c r="C370" i="7" l="1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M14" i="7"/>
  <c r="L14" i="7"/>
  <c r="C14" i="7"/>
  <c r="M13" i="7"/>
  <c r="L13" i="7"/>
  <c r="C13" i="7"/>
  <c r="M12" i="7"/>
  <c r="L12" i="7"/>
  <c r="C12" i="7"/>
  <c r="M11" i="7"/>
  <c r="L11" i="7"/>
  <c r="C11" i="7"/>
  <c r="M10" i="7"/>
  <c r="L10" i="7"/>
  <c r="C10" i="7"/>
  <c r="Q9" i="7"/>
  <c r="P9" i="7"/>
  <c r="O9" i="7"/>
  <c r="N9" i="7"/>
  <c r="M9" i="7"/>
  <c r="L9" i="7"/>
  <c r="C9" i="7"/>
  <c r="Q8" i="7"/>
  <c r="P8" i="7"/>
  <c r="O8" i="7"/>
  <c r="N8" i="7"/>
  <c r="M8" i="7"/>
  <c r="L8" i="7"/>
  <c r="C8" i="7"/>
  <c r="Q7" i="7"/>
  <c r="P7" i="7"/>
  <c r="O7" i="7"/>
  <c r="N7" i="7"/>
  <c r="M7" i="7"/>
  <c r="L7" i="7"/>
  <c r="C7" i="7"/>
  <c r="Q6" i="7"/>
  <c r="P6" i="7"/>
  <c r="O6" i="7"/>
  <c r="N6" i="7"/>
  <c r="M6" i="7"/>
  <c r="L6" i="7"/>
  <c r="C6" i="7"/>
  <c r="Q5" i="7"/>
  <c r="P5" i="7"/>
  <c r="O5" i="7"/>
  <c r="N5" i="7"/>
  <c r="M5" i="7"/>
  <c r="L5" i="7"/>
  <c r="C5" i="7"/>
  <c r="Q4" i="7"/>
  <c r="P4" i="7"/>
  <c r="O4" i="7"/>
  <c r="N4" i="7"/>
  <c r="M4" i="7"/>
  <c r="L4" i="7"/>
  <c r="Q3" i="7"/>
  <c r="P3" i="7"/>
  <c r="O3" i="7"/>
  <c r="N3" i="7"/>
  <c r="M3" i="7"/>
  <c r="L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L2" i="2" l="1"/>
  <c r="M2" i="2"/>
  <c r="N2" i="2"/>
  <c r="O2" i="2"/>
  <c r="P2" i="2"/>
  <c r="Q2" i="2"/>
  <c r="R2" i="2"/>
  <c r="S2" i="2"/>
  <c r="T2" i="2"/>
  <c r="U2" i="2"/>
  <c r="V2" i="2"/>
  <c r="W2" i="2"/>
  <c r="X2" i="2"/>
  <c r="Y2" i="2"/>
  <c r="L3" i="2"/>
  <c r="M3" i="2"/>
  <c r="N3" i="2"/>
  <c r="O3" i="2"/>
  <c r="P3" i="2"/>
  <c r="Q3" i="2"/>
  <c r="L4" i="2"/>
  <c r="M4" i="2"/>
  <c r="N4" i="2"/>
  <c r="O4" i="2"/>
  <c r="P4" i="2"/>
  <c r="Q4" i="2"/>
  <c r="L5" i="2"/>
  <c r="M5" i="2"/>
  <c r="N5" i="2"/>
  <c r="O5" i="2"/>
  <c r="P5" i="2"/>
  <c r="Q5" i="2"/>
  <c r="L6" i="2"/>
  <c r="M6" i="2"/>
  <c r="N6" i="2"/>
  <c r="O6" i="2"/>
  <c r="P6" i="2"/>
  <c r="Q6" i="2"/>
  <c r="L7" i="2"/>
  <c r="M7" i="2"/>
  <c r="N7" i="2"/>
  <c r="O7" i="2"/>
  <c r="P7" i="2"/>
  <c r="Q7" i="2"/>
  <c r="L8" i="2"/>
  <c r="M8" i="2"/>
  <c r="N8" i="2"/>
  <c r="O8" i="2"/>
  <c r="P8" i="2"/>
  <c r="Q8" i="2"/>
  <c r="L9" i="2"/>
  <c r="M9" i="2"/>
  <c r="N9" i="2"/>
  <c r="O9" i="2"/>
  <c r="P9" i="2"/>
  <c r="Q9" i="2"/>
  <c r="L10" i="2"/>
  <c r="M10" i="2"/>
  <c r="L11" i="2"/>
  <c r="M11" i="2"/>
  <c r="L12" i="2"/>
  <c r="M12" i="2"/>
  <c r="L13" i="2"/>
  <c r="M13" i="2"/>
  <c r="L14" i="2"/>
  <c r="M14" i="2"/>
  <c r="F19" i="5" l="1"/>
  <c r="F20" i="5"/>
  <c r="F21" i="5"/>
  <c r="F22" i="5"/>
  <c r="F18" i="5"/>
  <c r="E19" i="5"/>
  <c r="E20" i="5"/>
  <c r="E21" i="5"/>
  <c r="E22" i="5"/>
  <c r="E18" i="5"/>
  <c r="P10" i="3" s="1"/>
  <c r="D19" i="5"/>
  <c r="D20" i="5"/>
  <c r="D21" i="5"/>
  <c r="D22" i="5"/>
  <c r="D18" i="5"/>
  <c r="C19" i="5"/>
  <c r="C20" i="5"/>
  <c r="C21" i="5"/>
  <c r="C22" i="5"/>
  <c r="C18" i="5"/>
  <c r="N10" i="3" s="1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L3" i="3"/>
  <c r="M3" i="3"/>
  <c r="N3" i="3"/>
  <c r="O3" i="3"/>
  <c r="P3" i="3"/>
  <c r="Q3" i="3"/>
  <c r="L4" i="3"/>
  <c r="M4" i="3"/>
  <c r="N4" i="3"/>
  <c r="O4" i="3"/>
  <c r="P4" i="3"/>
  <c r="Q4" i="3"/>
  <c r="L5" i="3"/>
  <c r="M5" i="3"/>
  <c r="N5" i="3"/>
  <c r="O5" i="3"/>
  <c r="P5" i="3"/>
  <c r="Q5" i="3"/>
  <c r="L6" i="3"/>
  <c r="M6" i="3"/>
  <c r="N6" i="3"/>
  <c r="O6" i="3"/>
  <c r="P6" i="3"/>
  <c r="Q6" i="3"/>
  <c r="L7" i="3"/>
  <c r="M7" i="3"/>
  <c r="N7" i="3"/>
  <c r="O7" i="3"/>
  <c r="P7" i="3"/>
  <c r="Q7" i="3"/>
  <c r="L8" i="3"/>
  <c r="M8" i="3"/>
  <c r="N8" i="3"/>
  <c r="O8" i="3"/>
  <c r="P8" i="3"/>
  <c r="Q8" i="3"/>
  <c r="L9" i="3"/>
  <c r="M9" i="3"/>
  <c r="N9" i="3"/>
  <c r="O9" i="3"/>
  <c r="P9" i="3"/>
  <c r="Q9" i="3"/>
  <c r="L10" i="3"/>
  <c r="M10" i="3"/>
  <c r="O10" i="3"/>
  <c r="Q10" i="3"/>
  <c r="L11" i="3"/>
  <c r="M11" i="3"/>
  <c r="N11" i="3"/>
  <c r="Q11" i="3"/>
  <c r="L12" i="3"/>
  <c r="M12" i="3"/>
  <c r="O12" i="3"/>
  <c r="P12" i="3"/>
  <c r="L13" i="3"/>
  <c r="M13" i="3"/>
  <c r="L14" i="3"/>
  <c r="M14" i="3"/>
  <c r="N14" i="3"/>
  <c r="P14" i="3"/>
  <c r="Q14" i="3"/>
  <c r="X5" i="5"/>
  <c r="X6" i="5" s="1"/>
  <c r="W5" i="5"/>
  <c r="W6" i="5" s="1"/>
  <c r="V5" i="5"/>
  <c r="V6" i="5" s="1"/>
  <c r="U5" i="5"/>
  <c r="U6" i="5" s="1"/>
  <c r="T5" i="5"/>
  <c r="T6" i="5" s="1"/>
  <c r="S5" i="5"/>
  <c r="S6" i="5" s="1"/>
  <c r="G11" i="5" s="1"/>
  <c r="R5" i="5"/>
  <c r="R6" i="5" s="1"/>
  <c r="Q5" i="5"/>
  <c r="Q6" i="5" s="1"/>
  <c r="P5" i="5"/>
  <c r="P6" i="5" s="1"/>
  <c r="O5" i="5"/>
  <c r="O6" i="5" s="1"/>
  <c r="N5" i="5"/>
  <c r="N6" i="5" s="1"/>
  <c r="R3" i="7" l="1"/>
  <c r="R3" i="2"/>
  <c r="R3" i="3"/>
  <c r="N13" i="7"/>
  <c r="N13" i="2"/>
  <c r="O14" i="7"/>
  <c r="O14" i="2"/>
  <c r="Q12" i="3"/>
  <c r="Q12" i="7"/>
  <c r="Q12" i="2"/>
  <c r="N12" i="3"/>
  <c r="N12" i="7"/>
  <c r="N12" i="2"/>
  <c r="O13" i="3"/>
  <c r="O13" i="7"/>
  <c r="O13" i="2"/>
  <c r="P14" i="7"/>
  <c r="P14" i="2"/>
  <c r="Q10" i="7"/>
  <c r="Q10" i="2"/>
  <c r="Q11" i="7"/>
  <c r="Q11" i="2"/>
  <c r="P10" i="7"/>
  <c r="P10" i="2"/>
  <c r="O14" i="3"/>
  <c r="N13" i="3"/>
  <c r="N10" i="7"/>
  <c r="N10" i="2"/>
  <c r="N11" i="7"/>
  <c r="N11" i="2"/>
  <c r="O12" i="7"/>
  <c r="O12" i="2"/>
  <c r="P13" i="3"/>
  <c r="P13" i="7"/>
  <c r="P13" i="2"/>
  <c r="Q14" i="7"/>
  <c r="Q14" i="2"/>
  <c r="P11" i="7"/>
  <c r="P11" i="2"/>
  <c r="P11" i="3"/>
  <c r="N14" i="7"/>
  <c r="N14" i="2"/>
  <c r="O10" i="7"/>
  <c r="O10" i="2"/>
  <c r="O11" i="3"/>
  <c r="O11" i="7"/>
  <c r="O11" i="2"/>
  <c r="P12" i="7"/>
  <c r="P12" i="2"/>
  <c r="Q13" i="3"/>
  <c r="Q13" i="7"/>
  <c r="Q13" i="2"/>
  <c r="V7" i="5"/>
  <c r="B7" i="5"/>
  <c r="K20" i="5" s="1"/>
  <c r="O3" i="5"/>
  <c r="Z3" i="5" s="1"/>
  <c r="AL3" i="5" s="1"/>
  <c r="T3" i="5"/>
  <c r="S3" i="5"/>
  <c r="AE3" i="5"/>
  <c r="H20" i="5" s="1"/>
  <c r="AD3" i="5"/>
  <c r="AO3" i="5"/>
  <c r="AI3" i="5"/>
  <c r="AQ3" i="5" s="1"/>
  <c r="AH3" i="5"/>
  <c r="AP3" i="5" s="1"/>
  <c r="AB3" i="5"/>
  <c r="AS3" i="5" s="1"/>
  <c r="AA3" i="5"/>
  <c r="AR3" i="5" s="1"/>
  <c r="N3" i="5"/>
  <c r="Y3" i="5" s="1"/>
  <c r="AK3" i="5" s="1"/>
  <c r="J3" i="5"/>
  <c r="AN3" i="5" l="1"/>
  <c r="G19" i="5"/>
  <c r="R11" i="2" s="1"/>
  <c r="I18" i="5"/>
  <c r="T10" i="7" s="1"/>
  <c r="K21" i="5"/>
  <c r="V13" i="3" s="1"/>
  <c r="G18" i="5"/>
  <c r="R10" i="7" s="1"/>
  <c r="K19" i="5"/>
  <c r="V11" i="2" s="1"/>
  <c r="H22" i="5"/>
  <c r="S14" i="7" s="1"/>
  <c r="V11" i="3"/>
  <c r="R11" i="7"/>
  <c r="T10" i="2"/>
  <c r="S12" i="7"/>
  <c r="S12" i="2"/>
  <c r="S12" i="3"/>
  <c r="V12" i="3"/>
  <c r="V12" i="7"/>
  <c r="V12" i="2"/>
  <c r="I19" i="5"/>
  <c r="V13" i="7"/>
  <c r="R10" i="2"/>
  <c r="R10" i="3"/>
  <c r="K22" i="5"/>
  <c r="I15" i="5"/>
  <c r="T7" i="5"/>
  <c r="I16" i="5"/>
  <c r="G22" i="5"/>
  <c r="H18" i="5"/>
  <c r="H19" i="5"/>
  <c r="I20" i="5"/>
  <c r="G21" i="5"/>
  <c r="I12" i="5"/>
  <c r="G20" i="5"/>
  <c r="H21" i="5"/>
  <c r="I22" i="5"/>
  <c r="I21" i="5"/>
  <c r="H12" i="5"/>
  <c r="I11" i="5"/>
  <c r="I14" i="5"/>
  <c r="I17" i="5"/>
  <c r="I13" i="5"/>
  <c r="AM3" i="5"/>
  <c r="O7" i="5"/>
  <c r="Q7" i="5"/>
  <c r="N7" i="5"/>
  <c r="U3" i="5"/>
  <c r="U7" i="5" s="1"/>
  <c r="AF3" i="5"/>
  <c r="R3" i="5"/>
  <c r="S14" i="3" l="1"/>
  <c r="S14" i="2"/>
  <c r="R11" i="3"/>
  <c r="T10" i="3"/>
  <c r="V11" i="7"/>
  <c r="V13" i="2"/>
  <c r="T3" i="7"/>
  <c r="T3" i="2"/>
  <c r="T3" i="3"/>
  <c r="T12" i="7"/>
  <c r="T12" i="2"/>
  <c r="T12" i="3"/>
  <c r="T8" i="7"/>
  <c r="T8" i="2"/>
  <c r="T8" i="3"/>
  <c r="T9" i="7"/>
  <c r="T9" i="2"/>
  <c r="T9" i="3"/>
  <c r="T13" i="7"/>
  <c r="T13" i="2"/>
  <c r="T13" i="3"/>
  <c r="T4" i="7"/>
  <c r="T4" i="2"/>
  <c r="T4" i="3"/>
  <c r="S10" i="7"/>
  <c r="S10" i="2"/>
  <c r="S10" i="3"/>
  <c r="T7" i="7"/>
  <c r="T7" i="2"/>
  <c r="T7" i="3"/>
  <c r="T11" i="7"/>
  <c r="T11" i="2"/>
  <c r="T11" i="3"/>
  <c r="T6" i="7"/>
  <c r="T6" i="2"/>
  <c r="T6" i="3"/>
  <c r="T14" i="7"/>
  <c r="T14" i="2"/>
  <c r="T14" i="3"/>
  <c r="R13" i="7"/>
  <c r="R13" i="2"/>
  <c r="R13" i="3"/>
  <c r="R14" i="7"/>
  <c r="R14" i="2"/>
  <c r="R14" i="3"/>
  <c r="V14" i="7"/>
  <c r="V14" i="2"/>
  <c r="V14" i="3"/>
  <c r="S13" i="7"/>
  <c r="S13" i="2"/>
  <c r="S13" i="3"/>
  <c r="T5" i="7"/>
  <c r="T5" i="2"/>
  <c r="T5" i="3"/>
  <c r="S4" i="7"/>
  <c r="S4" i="2"/>
  <c r="S4" i="3"/>
  <c r="R12" i="7"/>
  <c r="R12" i="2"/>
  <c r="R12" i="3"/>
  <c r="S11" i="7"/>
  <c r="S11" i="2"/>
  <c r="S11" i="3"/>
  <c r="H16" i="5"/>
  <c r="H14" i="5"/>
  <c r="H13" i="5"/>
  <c r="H17" i="5"/>
  <c r="H11" i="5"/>
  <c r="H15" i="5"/>
  <c r="X7" i="5"/>
  <c r="K18" i="5"/>
  <c r="W7" i="5"/>
  <c r="J22" i="5"/>
  <c r="J19" i="5"/>
  <c r="J18" i="5"/>
  <c r="J21" i="5"/>
  <c r="J20" i="5"/>
  <c r="S7" i="5"/>
  <c r="G17" i="5"/>
  <c r="G14" i="5"/>
  <c r="G15" i="5"/>
  <c r="G12" i="5"/>
  <c r="G16" i="5"/>
  <c r="G13" i="5"/>
  <c r="J14" i="5"/>
  <c r="AC3" i="5"/>
  <c r="R4" i="7" l="1"/>
  <c r="R4" i="2"/>
  <c r="R4" i="3"/>
  <c r="U11" i="7"/>
  <c r="U11" i="2"/>
  <c r="U11" i="3"/>
  <c r="S5" i="7"/>
  <c r="S5" i="2"/>
  <c r="S5" i="3"/>
  <c r="L20" i="5"/>
  <c r="M20" i="5" s="1"/>
  <c r="U12" i="7"/>
  <c r="U12" i="2"/>
  <c r="U12" i="3"/>
  <c r="S7" i="7"/>
  <c r="S7" i="2"/>
  <c r="S7" i="3"/>
  <c r="S6" i="7"/>
  <c r="S6" i="2"/>
  <c r="S6" i="3"/>
  <c r="R7" i="7"/>
  <c r="R7" i="2"/>
  <c r="R7" i="3"/>
  <c r="R6" i="7"/>
  <c r="R6" i="2"/>
  <c r="R6" i="3"/>
  <c r="S8" i="7"/>
  <c r="S8" i="2"/>
  <c r="S8" i="3"/>
  <c r="U6" i="7"/>
  <c r="U6" i="2"/>
  <c r="U6" i="3"/>
  <c r="U14" i="7"/>
  <c r="U14" i="2"/>
  <c r="U14" i="3"/>
  <c r="R5" i="7"/>
  <c r="R5" i="2"/>
  <c r="R5" i="3"/>
  <c r="U13" i="7"/>
  <c r="U13" i="2"/>
  <c r="U13" i="3"/>
  <c r="S3" i="7"/>
  <c r="S3" i="2"/>
  <c r="S3" i="3"/>
  <c r="R8" i="7"/>
  <c r="R8" i="2"/>
  <c r="R8" i="3"/>
  <c r="R9" i="7"/>
  <c r="R9" i="2"/>
  <c r="R9" i="3"/>
  <c r="U10" i="7"/>
  <c r="U10" i="2"/>
  <c r="U10" i="3"/>
  <c r="L18" i="5"/>
  <c r="M18" i="5" s="1"/>
  <c r="V10" i="7"/>
  <c r="V10" i="2"/>
  <c r="V10" i="3"/>
  <c r="S9" i="7"/>
  <c r="S9" i="2"/>
  <c r="S9" i="3"/>
  <c r="K14" i="5"/>
  <c r="L14" i="5" s="1"/>
  <c r="M14" i="5" s="1"/>
  <c r="K12" i="5"/>
  <c r="J16" i="5"/>
  <c r="L16" i="5" s="1"/>
  <c r="L19" i="5"/>
  <c r="K17" i="5"/>
  <c r="L17" i="5" s="1"/>
  <c r="K13" i="5"/>
  <c r="K15" i="5"/>
  <c r="K16" i="5"/>
  <c r="L22" i="5"/>
  <c r="K11" i="5"/>
  <c r="L21" i="5"/>
  <c r="J17" i="5"/>
  <c r="J15" i="5"/>
  <c r="L15" i="5" s="1"/>
  <c r="J13" i="5"/>
  <c r="L13" i="5" s="1"/>
  <c r="J11" i="5"/>
  <c r="J12" i="5"/>
  <c r="C156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L12" i="5" l="1"/>
  <c r="W12" i="3"/>
  <c r="W4" i="3"/>
  <c r="W4" i="7"/>
  <c r="W4" i="2"/>
  <c r="W7" i="7"/>
  <c r="W7" i="2"/>
  <c r="W7" i="3"/>
  <c r="W9" i="7"/>
  <c r="W9" i="2"/>
  <c r="W9" i="3"/>
  <c r="U3" i="7"/>
  <c r="U3" i="2"/>
  <c r="U3" i="3"/>
  <c r="W13" i="7"/>
  <c r="W13" i="2"/>
  <c r="V7" i="7"/>
  <c r="V7" i="2"/>
  <c r="V7" i="3"/>
  <c r="X10" i="7"/>
  <c r="X10" i="2"/>
  <c r="W10" i="3"/>
  <c r="W10" i="7"/>
  <c r="W10" i="2"/>
  <c r="W8" i="7"/>
  <c r="W8" i="2"/>
  <c r="W8" i="3"/>
  <c r="L11" i="5"/>
  <c r="M11" i="5" s="1"/>
  <c r="W5" i="7"/>
  <c r="W5" i="2"/>
  <c r="W5" i="3"/>
  <c r="U5" i="7"/>
  <c r="U5" i="2"/>
  <c r="U5" i="3"/>
  <c r="V3" i="7"/>
  <c r="V3" i="2"/>
  <c r="V3" i="3"/>
  <c r="V5" i="7"/>
  <c r="V5" i="2"/>
  <c r="V5" i="3"/>
  <c r="M16" i="5"/>
  <c r="U8" i="7"/>
  <c r="U8" i="2"/>
  <c r="U8" i="3"/>
  <c r="X12" i="7"/>
  <c r="X12" i="2"/>
  <c r="W6" i="3"/>
  <c r="W6" i="7"/>
  <c r="W6" i="2"/>
  <c r="W12" i="7"/>
  <c r="W12" i="2"/>
  <c r="M12" i="5"/>
  <c r="X4" i="3" s="1"/>
  <c r="U4" i="7"/>
  <c r="U4" i="2"/>
  <c r="U4" i="3"/>
  <c r="U7" i="7"/>
  <c r="U7" i="2"/>
  <c r="U7" i="3"/>
  <c r="W14" i="7"/>
  <c r="W14" i="2"/>
  <c r="V9" i="7"/>
  <c r="V9" i="2"/>
  <c r="V9" i="3"/>
  <c r="V4" i="7"/>
  <c r="V4" i="2"/>
  <c r="V4" i="3"/>
  <c r="X6" i="7"/>
  <c r="X6" i="2"/>
  <c r="U9" i="7"/>
  <c r="U9" i="2"/>
  <c r="U9" i="3"/>
  <c r="V8" i="7"/>
  <c r="V8" i="2"/>
  <c r="V8" i="3"/>
  <c r="W11" i="7"/>
  <c r="W11" i="2"/>
  <c r="V6" i="7"/>
  <c r="V6" i="2"/>
  <c r="V6" i="3"/>
  <c r="M19" i="5"/>
  <c r="W11" i="3"/>
  <c r="M21" i="5"/>
  <c r="W13" i="3"/>
  <c r="M22" i="5"/>
  <c r="W14" i="3"/>
  <c r="N20" i="5"/>
  <c r="X12" i="3"/>
  <c r="N18" i="5"/>
  <c r="X10" i="3"/>
  <c r="N16" i="5"/>
  <c r="X8" i="3"/>
  <c r="N12" i="5"/>
  <c r="N14" i="5"/>
  <c r="X6" i="3"/>
  <c r="M13" i="5"/>
  <c r="M17" i="5"/>
  <c r="M15" i="5"/>
  <c r="R7" i="5"/>
  <c r="X7" i="7" l="1"/>
  <c r="X7" i="2"/>
  <c r="Y12" i="7"/>
  <c r="Y12" i="2"/>
  <c r="X9" i="7"/>
  <c r="X9" i="2"/>
  <c r="X8" i="7"/>
  <c r="X8" i="2"/>
  <c r="Y8" i="7"/>
  <c r="Y8" i="2"/>
  <c r="X5" i="7"/>
  <c r="X5" i="2"/>
  <c r="Y10" i="7"/>
  <c r="Y10" i="2"/>
  <c r="X11" i="7"/>
  <c r="X11" i="2"/>
  <c r="X4" i="7"/>
  <c r="X4" i="2"/>
  <c r="W3" i="7"/>
  <c r="W3" i="2"/>
  <c r="W3" i="3"/>
  <c r="Y6" i="7"/>
  <c r="Y6" i="2"/>
  <c r="X13" i="7"/>
  <c r="X13" i="2"/>
  <c r="Y4" i="7"/>
  <c r="Y4" i="2"/>
  <c r="X14" i="7"/>
  <c r="X14" i="2"/>
  <c r="X3" i="7"/>
  <c r="X3" i="2"/>
  <c r="N21" i="5"/>
  <c r="X13" i="3"/>
  <c r="N22" i="5"/>
  <c r="X14" i="3"/>
  <c r="Y12" i="3"/>
  <c r="N19" i="5"/>
  <c r="X11" i="3"/>
  <c r="Y10" i="3"/>
  <c r="N15" i="5"/>
  <c r="X7" i="3"/>
  <c r="Y4" i="3"/>
  <c r="N17" i="5"/>
  <c r="X9" i="3"/>
  <c r="Y6" i="3"/>
  <c r="N13" i="5"/>
  <c r="X5" i="3"/>
  <c r="Y8" i="3"/>
  <c r="N11" i="5"/>
  <c r="X3" i="3"/>
  <c r="P7" i="5"/>
  <c r="Y7" i="7" l="1"/>
  <c r="Y7" i="2"/>
  <c r="Y13" i="7"/>
  <c r="Y13" i="2"/>
  <c r="D282" i="2"/>
  <c r="E282" i="2" s="1"/>
  <c r="D286" i="2"/>
  <c r="E286" i="2" s="1"/>
  <c r="D290" i="2"/>
  <c r="E290" i="2" s="1"/>
  <c r="D294" i="2"/>
  <c r="E294" i="2" s="1"/>
  <c r="D298" i="2"/>
  <c r="E298" i="2" s="1"/>
  <c r="D302" i="2"/>
  <c r="E302" i="2" s="1"/>
  <c r="D306" i="2"/>
  <c r="E306" i="2" s="1"/>
  <c r="D283" i="2"/>
  <c r="E283" i="2" s="1"/>
  <c r="D287" i="2"/>
  <c r="E287" i="2" s="1"/>
  <c r="D291" i="2"/>
  <c r="E291" i="2" s="1"/>
  <c r="D295" i="2"/>
  <c r="E295" i="2" s="1"/>
  <c r="D299" i="2"/>
  <c r="E299" i="2" s="1"/>
  <c r="D303" i="2"/>
  <c r="E303" i="2" s="1"/>
  <c r="D307" i="2"/>
  <c r="E307" i="2" s="1"/>
  <c r="D279" i="2"/>
  <c r="E279" i="2" s="1"/>
  <c r="D281" i="2"/>
  <c r="E281" i="2" s="1"/>
  <c r="D285" i="2"/>
  <c r="E285" i="2" s="1"/>
  <c r="D289" i="2"/>
  <c r="E289" i="2" s="1"/>
  <c r="D293" i="2"/>
  <c r="E293" i="2" s="1"/>
  <c r="D297" i="2"/>
  <c r="E297" i="2" s="1"/>
  <c r="D301" i="2"/>
  <c r="E301" i="2" s="1"/>
  <c r="D305" i="2"/>
  <c r="E305" i="2" s="1"/>
  <c r="D309" i="2"/>
  <c r="E309" i="2" s="1"/>
  <c r="D284" i="2"/>
  <c r="E284" i="2" s="1"/>
  <c r="D300" i="2"/>
  <c r="E300" i="2" s="1"/>
  <c r="D292" i="2"/>
  <c r="E292" i="2" s="1"/>
  <c r="D308" i="2"/>
  <c r="E308" i="2" s="1"/>
  <c r="D280" i="2"/>
  <c r="E280" i="2" s="1"/>
  <c r="D296" i="2"/>
  <c r="E296" i="2" s="1"/>
  <c r="D288" i="2"/>
  <c r="E288" i="2" s="1"/>
  <c r="D304" i="2"/>
  <c r="E304" i="2" s="1"/>
  <c r="Y9" i="7"/>
  <c r="Y9" i="2"/>
  <c r="D38" i="2"/>
  <c r="E38" i="2" s="1"/>
  <c r="D42" i="2"/>
  <c r="E42" i="2" s="1"/>
  <c r="D46" i="2"/>
  <c r="E46" i="2" s="1"/>
  <c r="D50" i="2"/>
  <c r="E50" i="2" s="1"/>
  <c r="D54" i="2"/>
  <c r="E54" i="2" s="1"/>
  <c r="D58" i="2"/>
  <c r="E58" i="2" s="1"/>
  <c r="D62" i="2"/>
  <c r="E62" i="2" s="1"/>
  <c r="D36" i="2"/>
  <c r="E36" i="2" s="1"/>
  <c r="D40" i="2"/>
  <c r="E40" i="2" s="1"/>
  <c r="D44" i="2"/>
  <c r="E44" i="2" s="1"/>
  <c r="D48" i="2"/>
  <c r="E48" i="2" s="1"/>
  <c r="D52" i="2"/>
  <c r="E52" i="2" s="1"/>
  <c r="D56" i="2"/>
  <c r="E56" i="2" s="1"/>
  <c r="D60" i="2"/>
  <c r="E60" i="2" s="1"/>
  <c r="D64" i="2"/>
  <c r="E64" i="2" s="1"/>
  <c r="D37" i="2"/>
  <c r="E37" i="2" s="1"/>
  <c r="D41" i="2"/>
  <c r="E41" i="2" s="1"/>
  <c r="D45" i="2"/>
  <c r="E45" i="2" s="1"/>
  <c r="D49" i="2"/>
  <c r="E49" i="2" s="1"/>
  <c r="D53" i="2"/>
  <c r="E53" i="2" s="1"/>
  <c r="D57" i="2"/>
  <c r="E57" i="2" s="1"/>
  <c r="D61" i="2"/>
  <c r="E61" i="2" s="1"/>
  <c r="D65" i="2"/>
  <c r="E65" i="2" s="1"/>
  <c r="D51" i="2"/>
  <c r="E51" i="2" s="1"/>
  <c r="D39" i="2"/>
  <c r="E39" i="2" s="1"/>
  <c r="D43" i="2"/>
  <c r="E43" i="2" s="1"/>
  <c r="D59" i="2"/>
  <c r="E59" i="2" s="1"/>
  <c r="D47" i="2"/>
  <c r="E47" i="2" s="1"/>
  <c r="D63" i="2"/>
  <c r="E63" i="2" s="1"/>
  <c r="D55" i="2"/>
  <c r="E55" i="2" s="1"/>
  <c r="D101" i="2"/>
  <c r="E101" i="2" s="1"/>
  <c r="D105" i="2"/>
  <c r="E105" i="2" s="1"/>
  <c r="D109" i="2"/>
  <c r="E109" i="2" s="1"/>
  <c r="D113" i="2"/>
  <c r="E113" i="2" s="1"/>
  <c r="D117" i="2"/>
  <c r="E117" i="2" s="1"/>
  <c r="D121" i="2"/>
  <c r="E121" i="2" s="1"/>
  <c r="D125" i="2"/>
  <c r="E125" i="2" s="1"/>
  <c r="D98" i="2"/>
  <c r="E98" i="2" s="1"/>
  <c r="D102" i="2"/>
  <c r="E102" i="2" s="1"/>
  <c r="D106" i="2"/>
  <c r="E106" i="2" s="1"/>
  <c r="D110" i="2"/>
  <c r="E110" i="2" s="1"/>
  <c r="D114" i="2"/>
  <c r="E114" i="2" s="1"/>
  <c r="D118" i="2"/>
  <c r="E118" i="2" s="1"/>
  <c r="D122" i="2"/>
  <c r="E122" i="2" s="1"/>
  <c r="D126" i="2"/>
  <c r="E126" i="2" s="1"/>
  <c r="D100" i="2"/>
  <c r="E100" i="2" s="1"/>
  <c r="D104" i="2"/>
  <c r="E104" i="2" s="1"/>
  <c r="D108" i="2"/>
  <c r="E108" i="2" s="1"/>
  <c r="D112" i="2"/>
  <c r="E112" i="2" s="1"/>
  <c r="D116" i="2"/>
  <c r="E116" i="2" s="1"/>
  <c r="D120" i="2"/>
  <c r="E120" i="2" s="1"/>
  <c r="D124" i="2"/>
  <c r="E124" i="2" s="1"/>
  <c r="D97" i="2"/>
  <c r="E97" i="2" s="1"/>
  <c r="D111" i="2"/>
  <c r="E111" i="2" s="1"/>
  <c r="D127" i="2"/>
  <c r="E127" i="2" s="1"/>
  <c r="D103" i="2"/>
  <c r="E103" i="2" s="1"/>
  <c r="D119" i="2"/>
  <c r="E119" i="2" s="1"/>
  <c r="D107" i="2"/>
  <c r="E107" i="2" s="1"/>
  <c r="D123" i="2"/>
  <c r="E123" i="2" s="1"/>
  <c r="D115" i="2"/>
  <c r="E115" i="2" s="1"/>
  <c r="D99" i="2"/>
  <c r="E99" i="2" s="1"/>
  <c r="D333" i="7"/>
  <c r="E333" i="7" s="1"/>
  <c r="D317" i="7"/>
  <c r="E317" i="7" s="1"/>
  <c r="D332" i="7"/>
  <c r="E332" i="7" s="1"/>
  <c r="D316" i="7"/>
  <c r="E316" i="7" s="1"/>
  <c r="D331" i="7"/>
  <c r="E331" i="7" s="1"/>
  <c r="D315" i="7"/>
  <c r="E315" i="7" s="1"/>
  <c r="D322" i="7"/>
  <c r="E322" i="7" s="1"/>
  <c r="D318" i="7"/>
  <c r="E318" i="7" s="1"/>
  <c r="D325" i="7"/>
  <c r="E325" i="7" s="1"/>
  <c r="D340" i="7"/>
  <c r="E340" i="7" s="1"/>
  <c r="D324" i="7"/>
  <c r="E324" i="7" s="1"/>
  <c r="D339" i="7"/>
  <c r="E339" i="7" s="1"/>
  <c r="D323" i="7"/>
  <c r="E323" i="7" s="1"/>
  <c r="D338" i="7"/>
  <c r="E338" i="7" s="1"/>
  <c r="D334" i="7"/>
  <c r="E334" i="7" s="1"/>
  <c r="D337" i="7"/>
  <c r="E337" i="7" s="1"/>
  <c r="D321" i="7"/>
  <c r="E321" i="7" s="1"/>
  <c r="D336" i="7"/>
  <c r="E336" i="7" s="1"/>
  <c r="D320" i="7"/>
  <c r="E320" i="7" s="1"/>
  <c r="D335" i="7"/>
  <c r="E335" i="7" s="1"/>
  <c r="D319" i="7"/>
  <c r="E319" i="7" s="1"/>
  <c r="D330" i="7"/>
  <c r="E330" i="7" s="1"/>
  <c r="D326" i="7"/>
  <c r="E326" i="7" s="1"/>
  <c r="D329" i="7"/>
  <c r="E329" i="7" s="1"/>
  <c r="D327" i="7"/>
  <c r="E327" i="7" s="1"/>
  <c r="D313" i="7"/>
  <c r="E313" i="7" s="1"/>
  <c r="D311" i="7"/>
  <c r="E311" i="7" s="1"/>
  <c r="D312" i="7"/>
  <c r="E312" i="7" s="1"/>
  <c r="D310" i="7"/>
  <c r="E310" i="7" s="1"/>
  <c r="D314" i="7"/>
  <c r="E314" i="7" s="1"/>
  <c r="D328" i="7"/>
  <c r="E328" i="7" s="1"/>
  <c r="Y5" i="7"/>
  <c r="Y5" i="2"/>
  <c r="Y14" i="7"/>
  <c r="Y14" i="2"/>
  <c r="D38" i="7"/>
  <c r="E38" i="7" s="1"/>
  <c r="D44" i="7"/>
  <c r="E44" i="7" s="1"/>
  <c r="D40" i="7"/>
  <c r="E40" i="7" s="1"/>
  <c r="D36" i="7"/>
  <c r="E36" i="7" s="1"/>
  <c r="D42" i="7"/>
  <c r="E42" i="7" s="1"/>
  <c r="D65" i="7"/>
  <c r="E65" i="7" s="1"/>
  <c r="D49" i="7"/>
  <c r="E49" i="7" s="1"/>
  <c r="D62" i="7"/>
  <c r="E62" i="7" s="1"/>
  <c r="D46" i="7"/>
  <c r="E46" i="7" s="1"/>
  <c r="D51" i="7"/>
  <c r="E51" i="7" s="1"/>
  <c r="D64" i="7"/>
  <c r="E64" i="7" s="1"/>
  <c r="D48" i="7"/>
  <c r="E48" i="7" s="1"/>
  <c r="D57" i="7"/>
  <c r="E57" i="7" s="1"/>
  <c r="D41" i="7"/>
  <c r="E41" i="7" s="1"/>
  <c r="D54" i="7"/>
  <c r="E54" i="7" s="1"/>
  <c r="D59" i="7"/>
  <c r="E59" i="7" s="1"/>
  <c r="D43" i="7"/>
  <c r="E43" i="7" s="1"/>
  <c r="D56" i="7"/>
  <c r="E56" i="7" s="1"/>
  <c r="D53" i="7"/>
  <c r="E53" i="7" s="1"/>
  <c r="D37" i="7"/>
  <c r="E37" i="7" s="1"/>
  <c r="D50" i="7"/>
  <c r="E50" i="7" s="1"/>
  <c r="D55" i="7"/>
  <c r="E55" i="7" s="1"/>
  <c r="D39" i="7"/>
  <c r="E39" i="7" s="1"/>
  <c r="D52" i="7"/>
  <c r="E52" i="7" s="1"/>
  <c r="D58" i="7"/>
  <c r="E58" i="7" s="1"/>
  <c r="D63" i="7"/>
  <c r="E63" i="7" s="1"/>
  <c r="D45" i="7"/>
  <c r="E45" i="7" s="1"/>
  <c r="D60" i="7"/>
  <c r="E60" i="7" s="1"/>
  <c r="D47" i="7"/>
  <c r="E47" i="7" s="1"/>
  <c r="D61" i="7"/>
  <c r="E61" i="7" s="1"/>
  <c r="D126" i="7"/>
  <c r="E126" i="7" s="1"/>
  <c r="D122" i="7"/>
  <c r="E122" i="7" s="1"/>
  <c r="D111" i="7"/>
  <c r="E111" i="7" s="1"/>
  <c r="D106" i="7"/>
  <c r="E106" i="7" s="1"/>
  <c r="D103" i="7"/>
  <c r="E103" i="7" s="1"/>
  <c r="D98" i="7"/>
  <c r="E98" i="7" s="1"/>
  <c r="D115" i="7"/>
  <c r="E115" i="7" s="1"/>
  <c r="D125" i="7"/>
  <c r="E125" i="7" s="1"/>
  <c r="D123" i="7"/>
  <c r="E123" i="7" s="1"/>
  <c r="D117" i="7"/>
  <c r="E117" i="7" s="1"/>
  <c r="D110" i="7"/>
  <c r="E110" i="7" s="1"/>
  <c r="D107" i="7"/>
  <c r="E107" i="7" s="1"/>
  <c r="D102" i="7"/>
  <c r="E102" i="7" s="1"/>
  <c r="D99" i="7"/>
  <c r="E99" i="7" s="1"/>
  <c r="D114" i="7"/>
  <c r="E114" i="7" s="1"/>
  <c r="D100" i="7"/>
  <c r="E100" i="7" s="1"/>
  <c r="D118" i="7"/>
  <c r="E118" i="7" s="1"/>
  <c r="D120" i="7"/>
  <c r="E120" i="7" s="1"/>
  <c r="D105" i="7"/>
  <c r="E105" i="7" s="1"/>
  <c r="D127" i="7"/>
  <c r="E127" i="7" s="1"/>
  <c r="D108" i="7"/>
  <c r="E108" i="7" s="1"/>
  <c r="D97" i="7"/>
  <c r="E97" i="7" s="1"/>
  <c r="D113" i="7"/>
  <c r="E113" i="7" s="1"/>
  <c r="D112" i="7"/>
  <c r="E112" i="7" s="1"/>
  <c r="D124" i="7"/>
  <c r="E124" i="7" s="1"/>
  <c r="D101" i="7"/>
  <c r="E101" i="7" s="1"/>
  <c r="D119" i="7"/>
  <c r="E119" i="7" s="1"/>
  <c r="D121" i="7"/>
  <c r="E121" i="7" s="1"/>
  <c r="D116" i="7"/>
  <c r="E116" i="7" s="1"/>
  <c r="D109" i="7"/>
  <c r="E109" i="7" s="1"/>
  <c r="D104" i="7"/>
  <c r="E104" i="7" s="1"/>
  <c r="D221" i="2"/>
  <c r="E221" i="2" s="1"/>
  <c r="D225" i="2"/>
  <c r="E225" i="2" s="1"/>
  <c r="D229" i="2"/>
  <c r="E229" i="2" s="1"/>
  <c r="D233" i="2"/>
  <c r="E233" i="2" s="1"/>
  <c r="D237" i="2"/>
  <c r="E237" i="2" s="1"/>
  <c r="D241" i="2"/>
  <c r="E241" i="2" s="1"/>
  <c r="D245" i="2"/>
  <c r="E245" i="2" s="1"/>
  <c r="D218" i="2"/>
  <c r="E218" i="2" s="1"/>
  <c r="D222" i="2"/>
  <c r="E222" i="2" s="1"/>
  <c r="D226" i="2"/>
  <c r="E226" i="2" s="1"/>
  <c r="D230" i="2"/>
  <c r="E230" i="2" s="1"/>
  <c r="D234" i="2"/>
  <c r="E234" i="2" s="1"/>
  <c r="D238" i="2"/>
  <c r="E238" i="2" s="1"/>
  <c r="D242" i="2"/>
  <c r="E242" i="2" s="1"/>
  <c r="D246" i="2"/>
  <c r="E246" i="2" s="1"/>
  <c r="D220" i="2"/>
  <c r="E220" i="2" s="1"/>
  <c r="D224" i="2"/>
  <c r="E224" i="2" s="1"/>
  <c r="D228" i="2"/>
  <c r="E228" i="2" s="1"/>
  <c r="D232" i="2"/>
  <c r="E232" i="2" s="1"/>
  <c r="D236" i="2"/>
  <c r="E236" i="2" s="1"/>
  <c r="D240" i="2"/>
  <c r="E240" i="2" s="1"/>
  <c r="D244" i="2"/>
  <c r="E244" i="2" s="1"/>
  <c r="D248" i="2"/>
  <c r="E248" i="2" s="1"/>
  <c r="D223" i="2"/>
  <c r="E223" i="2" s="1"/>
  <c r="D239" i="2"/>
  <c r="E239" i="2" s="1"/>
  <c r="D231" i="2"/>
  <c r="E231" i="2" s="1"/>
  <c r="D247" i="2"/>
  <c r="E247" i="2" s="1"/>
  <c r="D219" i="2"/>
  <c r="E219" i="2" s="1"/>
  <c r="D235" i="2"/>
  <c r="E235" i="2" s="1"/>
  <c r="D227" i="2"/>
  <c r="E227" i="2" s="1"/>
  <c r="D243" i="2"/>
  <c r="E243" i="2" s="1"/>
  <c r="D160" i="2"/>
  <c r="E160" i="2" s="1"/>
  <c r="D164" i="2"/>
  <c r="E164" i="2" s="1"/>
  <c r="D168" i="2"/>
  <c r="E168" i="2" s="1"/>
  <c r="D172" i="2"/>
  <c r="E172" i="2" s="1"/>
  <c r="D176" i="2"/>
  <c r="E176" i="2" s="1"/>
  <c r="D180" i="2"/>
  <c r="E180" i="2" s="1"/>
  <c r="D184" i="2"/>
  <c r="E184" i="2" s="1"/>
  <c r="D161" i="2"/>
  <c r="E161" i="2" s="1"/>
  <c r="D165" i="2"/>
  <c r="E165" i="2" s="1"/>
  <c r="D169" i="2"/>
  <c r="E169" i="2" s="1"/>
  <c r="D173" i="2"/>
  <c r="E173" i="2" s="1"/>
  <c r="D177" i="2"/>
  <c r="E177" i="2" s="1"/>
  <c r="D181" i="2"/>
  <c r="E181" i="2" s="1"/>
  <c r="D185" i="2"/>
  <c r="E185" i="2" s="1"/>
  <c r="D157" i="2"/>
  <c r="E157" i="2" s="1"/>
  <c r="D159" i="2"/>
  <c r="E159" i="2" s="1"/>
  <c r="D163" i="2"/>
  <c r="E163" i="2" s="1"/>
  <c r="D167" i="2"/>
  <c r="E167" i="2" s="1"/>
  <c r="D171" i="2"/>
  <c r="E171" i="2" s="1"/>
  <c r="D175" i="2"/>
  <c r="E175" i="2" s="1"/>
  <c r="D179" i="2"/>
  <c r="E179" i="2" s="1"/>
  <c r="D183" i="2"/>
  <c r="E183" i="2" s="1"/>
  <c r="D187" i="2"/>
  <c r="E187" i="2" s="1"/>
  <c r="D166" i="2"/>
  <c r="E166" i="2" s="1"/>
  <c r="D182" i="2"/>
  <c r="E182" i="2" s="1"/>
  <c r="D158" i="2"/>
  <c r="E158" i="2" s="1"/>
  <c r="D174" i="2"/>
  <c r="E174" i="2" s="1"/>
  <c r="D162" i="2"/>
  <c r="E162" i="2" s="1"/>
  <c r="D178" i="2"/>
  <c r="E178" i="2" s="1"/>
  <c r="D170" i="2"/>
  <c r="E170" i="2" s="1"/>
  <c r="D186" i="2"/>
  <c r="E186" i="2" s="1"/>
  <c r="Y3" i="7"/>
  <c r="Y3" i="2"/>
  <c r="Y11" i="7"/>
  <c r="Y11" i="2"/>
  <c r="D270" i="7"/>
  <c r="E270" i="7" s="1"/>
  <c r="D262" i="7"/>
  <c r="E262" i="7" s="1"/>
  <c r="D254" i="7"/>
  <c r="E254" i="7" s="1"/>
  <c r="D278" i="7"/>
  <c r="E278" i="7" s="1"/>
  <c r="D273" i="7"/>
  <c r="E273" i="7" s="1"/>
  <c r="D257" i="7"/>
  <c r="E257" i="7" s="1"/>
  <c r="D272" i="7"/>
  <c r="E272" i="7" s="1"/>
  <c r="D256" i="7"/>
  <c r="E256" i="7" s="1"/>
  <c r="D267" i="7"/>
  <c r="E267" i="7" s="1"/>
  <c r="D251" i="7"/>
  <c r="E251" i="7" s="1"/>
  <c r="D274" i="7"/>
  <c r="E274" i="7" s="1"/>
  <c r="D265" i="7"/>
  <c r="E265" i="7" s="1"/>
  <c r="D249" i="7"/>
  <c r="E249" i="7" s="1"/>
  <c r="D264" i="7"/>
  <c r="E264" i="7" s="1"/>
  <c r="D275" i="7"/>
  <c r="E275" i="7" s="1"/>
  <c r="D259" i="7"/>
  <c r="E259" i="7" s="1"/>
  <c r="D258" i="7"/>
  <c r="E258" i="7" s="1"/>
  <c r="D277" i="7"/>
  <c r="E277" i="7" s="1"/>
  <c r="D261" i="7"/>
  <c r="E261" i="7" s="1"/>
  <c r="D276" i="7"/>
  <c r="E276" i="7" s="1"/>
  <c r="D260" i="7"/>
  <c r="E260" i="7" s="1"/>
  <c r="D271" i="7"/>
  <c r="E271" i="7" s="1"/>
  <c r="D255" i="7"/>
  <c r="E255" i="7" s="1"/>
  <c r="D266" i="7"/>
  <c r="E266" i="7" s="1"/>
  <c r="D268" i="7"/>
  <c r="E268" i="7" s="1"/>
  <c r="D252" i="7"/>
  <c r="E252" i="7" s="1"/>
  <c r="D253" i="7"/>
  <c r="E253" i="7" s="1"/>
  <c r="D263" i="7"/>
  <c r="E263" i="7" s="1"/>
  <c r="D250" i="7"/>
  <c r="E250" i="7" s="1"/>
  <c r="D269" i="7"/>
  <c r="E269" i="7" s="1"/>
  <c r="D213" i="7"/>
  <c r="E213" i="7" s="1"/>
  <c r="D212" i="7"/>
  <c r="E212" i="7" s="1"/>
  <c r="D211" i="7"/>
  <c r="E211" i="7" s="1"/>
  <c r="D197" i="7"/>
  <c r="E197" i="7" s="1"/>
  <c r="D194" i="7"/>
  <c r="E194" i="7" s="1"/>
  <c r="D200" i="7"/>
  <c r="E200" i="7" s="1"/>
  <c r="D214" i="7"/>
  <c r="E214" i="7" s="1"/>
  <c r="D191" i="7"/>
  <c r="E191" i="7" s="1"/>
  <c r="D205" i="7"/>
  <c r="E205" i="7" s="1"/>
  <c r="D204" i="7"/>
  <c r="E204" i="7" s="1"/>
  <c r="D203" i="7"/>
  <c r="E203" i="7" s="1"/>
  <c r="D189" i="7"/>
  <c r="E189" i="7" s="1"/>
  <c r="D210" i="7"/>
  <c r="E210" i="7" s="1"/>
  <c r="D192" i="7"/>
  <c r="E192" i="7" s="1"/>
  <c r="D199" i="7"/>
  <c r="E199" i="7" s="1"/>
  <c r="D217" i="7"/>
  <c r="E217" i="7" s="1"/>
  <c r="D216" i="7"/>
  <c r="E216" i="7" s="1"/>
  <c r="D215" i="7"/>
  <c r="E215" i="7" s="1"/>
  <c r="D201" i="7"/>
  <c r="E201" i="7" s="1"/>
  <c r="D198" i="7"/>
  <c r="E198" i="7" s="1"/>
  <c r="D202" i="7"/>
  <c r="E202" i="7" s="1"/>
  <c r="D188" i="7"/>
  <c r="E188" i="7" s="1"/>
  <c r="D195" i="7"/>
  <c r="E195" i="7" s="1"/>
  <c r="D208" i="7"/>
  <c r="E208" i="7" s="1"/>
  <c r="D196" i="7"/>
  <c r="E196" i="7" s="1"/>
  <c r="D207" i="7"/>
  <c r="E207" i="7" s="1"/>
  <c r="D206" i="7"/>
  <c r="E206" i="7" s="1"/>
  <c r="D209" i="7"/>
  <c r="E209" i="7" s="1"/>
  <c r="D190" i="7"/>
  <c r="E190" i="7" s="1"/>
  <c r="D193" i="7"/>
  <c r="E193" i="7" s="1"/>
  <c r="D250" i="3"/>
  <c r="D254" i="3"/>
  <c r="D258" i="3"/>
  <c r="D262" i="3"/>
  <c r="D266" i="3"/>
  <c r="D270" i="3"/>
  <c r="D274" i="3"/>
  <c r="D278" i="3"/>
  <c r="D256" i="3"/>
  <c r="D264" i="3"/>
  <c r="D272" i="3"/>
  <c r="D251" i="3"/>
  <c r="D255" i="3"/>
  <c r="D259" i="3"/>
  <c r="D263" i="3"/>
  <c r="D267" i="3"/>
  <c r="D271" i="3"/>
  <c r="D275" i="3"/>
  <c r="D249" i="3"/>
  <c r="E249" i="3" s="1"/>
  <c r="D253" i="3"/>
  <c r="D257" i="3"/>
  <c r="D261" i="3"/>
  <c r="D265" i="3"/>
  <c r="D269" i="3"/>
  <c r="D273" i="3"/>
  <c r="D277" i="3"/>
  <c r="D252" i="3"/>
  <c r="D260" i="3"/>
  <c r="D268" i="3"/>
  <c r="D276" i="3"/>
  <c r="D191" i="3"/>
  <c r="D195" i="3"/>
  <c r="D199" i="3"/>
  <c r="D203" i="3"/>
  <c r="D207" i="3"/>
  <c r="D211" i="3"/>
  <c r="D215" i="3"/>
  <c r="D189" i="3"/>
  <c r="D201" i="3"/>
  <c r="D209" i="3"/>
  <c r="D217" i="3"/>
  <c r="D192" i="3"/>
  <c r="D196" i="3"/>
  <c r="D200" i="3"/>
  <c r="D204" i="3"/>
  <c r="D208" i="3"/>
  <c r="D212" i="3"/>
  <c r="D216" i="3"/>
  <c r="D197" i="3"/>
  <c r="D205" i="3"/>
  <c r="D188" i="3"/>
  <c r="E188" i="3" s="1"/>
  <c r="D190" i="3"/>
  <c r="D194" i="3"/>
  <c r="D198" i="3"/>
  <c r="D202" i="3"/>
  <c r="D206" i="3"/>
  <c r="D210" i="3"/>
  <c r="D214" i="3"/>
  <c r="D193" i="3"/>
  <c r="D213" i="3"/>
  <c r="D313" i="3"/>
  <c r="D317" i="3"/>
  <c r="D321" i="3"/>
  <c r="D325" i="3"/>
  <c r="D329" i="3"/>
  <c r="D333" i="3"/>
  <c r="D337" i="3"/>
  <c r="D310" i="3"/>
  <c r="E310" i="3" s="1"/>
  <c r="D315" i="3"/>
  <c r="D323" i="3"/>
  <c r="D331" i="3"/>
  <c r="D339" i="3"/>
  <c r="D314" i="3"/>
  <c r="D318" i="3"/>
  <c r="D322" i="3"/>
  <c r="D326" i="3"/>
  <c r="D330" i="3"/>
  <c r="D334" i="3"/>
  <c r="D338" i="3"/>
  <c r="D312" i="3"/>
  <c r="D316" i="3"/>
  <c r="D320" i="3"/>
  <c r="D324" i="3"/>
  <c r="D328" i="3"/>
  <c r="D332" i="3"/>
  <c r="D336" i="3"/>
  <c r="D340" i="3"/>
  <c r="D311" i="3"/>
  <c r="D319" i="3"/>
  <c r="D327" i="3"/>
  <c r="D335" i="3"/>
  <c r="D65" i="3"/>
  <c r="E65" i="3" s="1"/>
  <c r="D62" i="3"/>
  <c r="E62" i="3" s="1"/>
  <c r="D58" i="3"/>
  <c r="E58" i="3" s="1"/>
  <c r="D55" i="3"/>
  <c r="E55" i="3" s="1"/>
  <c r="D52" i="3"/>
  <c r="E52" i="3" s="1"/>
  <c r="D46" i="3"/>
  <c r="E46" i="3" s="1"/>
  <c r="D42" i="3"/>
  <c r="E42" i="3" s="1"/>
  <c r="D39" i="3"/>
  <c r="E39" i="3" s="1"/>
  <c r="D36" i="3"/>
  <c r="E36" i="3" s="1"/>
  <c r="D64" i="3"/>
  <c r="E64" i="3" s="1"/>
  <c r="D61" i="3"/>
  <c r="E61" i="3" s="1"/>
  <c r="D57" i="3"/>
  <c r="E57" i="3" s="1"/>
  <c r="D51" i="3"/>
  <c r="E51" i="3" s="1"/>
  <c r="D48" i="3"/>
  <c r="E48" i="3" s="1"/>
  <c r="D45" i="3"/>
  <c r="E45" i="3" s="1"/>
  <c r="D41" i="3"/>
  <c r="E41" i="3" s="1"/>
  <c r="D63" i="3"/>
  <c r="E63" i="3" s="1"/>
  <c r="D60" i="3"/>
  <c r="E60" i="3" s="1"/>
  <c r="D54" i="3"/>
  <c r="E54" i="3" s="1"/>
  <c r="D50" i="3"/>
  <c r="E50" i="3" s="1"/>
  <c r="D47" i="3"/>
  <c r="E47" i="3" s="1"/>
  <c r="D44" i="3"/>
  <c r="E44" i="3" s="1"/>
  <c r="D38" i="3"/>
  <c r="E38" i="3" s="1"/>
  <c r="D59" i="3"/>
  <c r="E59" i="3" s="1"/>
  <c r="D56" i="3"/>
  <c r="E56" i="3" s="1"/>
  <c r="D53" i="3"/>
  <c r="E53" i="3" s="1"/>
  <c r="D49" i="3"/>
  <c r="E49" i="3" s="1"/>
  <c r="D43" i="3"/>
  <c r="E43" i="3" s="1"/>
  <c r="D40" i="3"/>
  <c r="E40" i="3" s="1"/>
  <c r="D37" i="3"/>
  <c r="E37" i="3" s="1"/>
  <c r="D125" i="3"/>
  <c r="E125" i="3" s="1"/>
  <c r="D121" i="3"/>
  <c r="E121" i="3" s="1"/>
  <c r="D115" i="3"/>
  <c r="E115" i="3" s="1"/>
  <c r="D112" i="3"/>
  <c r="E112" i="3" s="1"/>
  <c r="D109" i="3"/>
  <c r="E109" i="3" s="1"/>
  <c r="D105" i="3"/>
  <c r="E105" i="3" s="1"/>
  <c r="D99" i="3"/>
  <c r="E99" i="3" s="1"/>
  <c r="D127" i="3"/>
  <c r="E127" i="3" s="1"/>
  <c r="D124" i="3"/>
  <c r="E124" i="3" s="1"/>
  <c r="D118" i="3"/>
  <c r="E118" i="3" s="1"/>
  <c r="D114" i="3"/>
  <c r="E114" i="3" s="1"/>
  <c r="D111" i="3"/>
  <c r="E111" i="3" s="1"/>
  <c r="D108" i="3"/>
  <c r="E108" i="3" s="1"/>
  <c r="D102" i="3"/>
  <c r="E102" i="3" s="1"/>
  <c r="D98" i="3"/>
  <c r="E98" i="3" s="1"/>
  <c r="D120" i="3"/>
  <c r="E120" i="3" s="1"/>
  <c r="D113" i="3"/>
  <c r="E113" i="3" s="1"/>
  <c r="D107" i="3"/>
  <c r="E107" i="3" s="1"/>
  <c r="D101" i="3"/>
  <c r="E101" i="3" s="1"/>
  <c r="D126" i="3"/>
  <c r="E126" i="3" s="1"/>
  <c r="D119" i="3"/>
  <c r="E119" i="3" s="1"/>
  <c r="D106" i="3"/>
  <c r="E106" i="3" s="1"/>
  <c r="D100" i="3"/>
  <c r="E100" i="3" s="1"/>
  <c r="D123" i="3"/>
  <c r="E123" i="3" s="1"/>
  <c r="D117" i="3"/>
  <c r="E117" i="3" s="1"/>
  <c r="D104" i="3"/>
  <c r="E104" i="3" s="1"/>
  <c r="D97" i="3"/>
  <c r="E97" i="3" s="1"/>
  <c r="D122" i="3"/>
  <c r="E122" i="3" s="1"/>
  <c r="D116" i="3"/>
  <c r="E116" i="3" s="1"/>
  <c r="D110" i="3"/>
  <c r="E110" i="3" s="1"/>
  <c r="D103" i="3"/>
  <c r="E103" i="3" s="1"/>
  <c r="Y14" i="3"/>
  <c r="Y11" i="3"/>
  <c r="Y13" i="3"/>
  <c r="Y5" i="3"/>
  <c r="Y9" i="3"/>
  <c r="Y7" i="3"/>
  <c r="Y3" i="3"/>
  <c r="D233" i="7" l="1"/>
  <c r="E233" i="7" s="1"/>
  <c r="D248" i="7"/>
  <c r="E248" i="7" s="1"/>
  <c r="D232" i="7"/>
  <c r="E232" i="7" s="1"/>
  <c r="D247" i="7"/>
  <c r="E247" i="7" s="1"/>
  <c r="D231" i="7"/>
  <c r="E231" i="7" s="1"/>
  <c r="D242" i="7"/>
  <c r="E242" i="7" s="1"/>
  <c r="D246" i="7"/>
  <c r="E246" i="7" s="1"/>
  <c r="D241" i="7"/>
  <c r="E241" i="7" s="1"/>
  <c r="D225" i="7"/>
  <c r="E225" i="7" s="1"/>
  <c r="D240" i="7"/>
  <c r="E240" i="7" s="1"/>
  <c r="D224" i="7"/>
  <c r="E224" i="7" s="1"/>
  <c r="D239" i="7"/>
  <c r="E239" i="7" s="1"/>
  <c r="D223" i="7"/>
  <c r="E223" i="7" s="1"/>
  <c r="D226" i="7"/>
  <c r="E226" i="7" s="1"/>
  <c r="D230" i="7"/>
  <c r="E230" i="7" s="1"/>
  <c r="D237" i="7"/>
  <c r="E237" i="7" s="1"/>
  <c r="D221" i="7"/>
  <c r="E221" i="7" s="1"/>
  <c r="D236" i="7"/>
  <c r="E236" i="7" s="1"/>
  <c r="D220" i="7"/>
  <c r="E220" i="7" s="1"/>
  <c r="D235" i="7"/>
  <c r="E235" i="7" s="1"/>
  <c r="D219" i="7"/>
  <c r="E219" i="7" s="1"/>
  <c r="D218" i="7"/>
  <c r="E218" i="7" s="1"/>
  <c r="D222" i="7"/>
  <c r="E222" i="7" s="1"/>
  <c r="D244" i="7"/>
  <c r="E244" i="7" s="1"/>
  <c r="D234" i="7"/>
  <c r="E234" i="7" s="1"/>
  <c r="D228" i="7"/>
  <c r="E228" i="7" s="1"/>
  <c r="D238" i="7"/>
  <c r="E238" i="7" s="1"/>
  <c r="D229" i="7"/>
  <c r="E229" i="7" s="1"/>
  <c r="D227" i="7"/>
  <c r="E227" i="7" s="1"/>
  <c r="D243" i="7"/>
  <c r="E243" i="7" s="1"/>
  <c r="D245" i="7"/>
  <c r="E245" i="7" s="1"/>
  <c r="D312" i="2"/>
  <c r="E312" i="2" s="1"/>
  <c r="D316" i="2"/>
  <c r="E316" i="2" s="1"/>
  <c r="D320" i="2"/>
  <c r="E320" i="2" s="1"/>
  <c r="D324" i="2"/>
  <c r="E324" i="2" s="1"/>
  <c r="D328" i="2"/>
  <c r="E328" i="2" s="1"/>
  <c r="D332" i="2"/>
  <c r="E332" i="2" s="1"/>
  <c r="D336" i="2"/>
  <c r="E336" i="2" s="1"/>
  <c r="D340" i="2"/>
  <c r="E340" i="2" s="1"/>
  <c r="D313" i="2"/>
  <c r="E313" i="2" s="1"/>
  <c r="D317" i="2"/>
  <c r="E317" i="2" s="1"/>
  <c r="D321" i="2"/>
  <c r="E321" i="2" s="1"/>
  <c r="D325" i="2"/>
  <c r="E325" i="2" s="1"/>
  <c r="D329" i="2"/>
  <c r="E329" i="2" s="1"/>
  <c r="D333" i="2"/>
  <c r="E333" i="2" s="1"/>
  <c r="D337" i="2"/>
  <c r="E337" i="2" s="1"/>
  <c r="D310" i="2"/>
  <c r="E310" i="2" s="1"/>
  <c r="D311" i="2"/>
  <c r="E311" i="2" s="1"/>
  <c r="D315" i="2"/>
  <c r="E315" i="2" s="1"/>
  <c r="D319" i="2"/>
  <c r="E319" i="2" s="1"/>
  <c r="D323" i="2"/>
  <c r="E323" i="2" s="1"/>
  <c r="D327" i="2"/>
  <c r="E327" i="2" s="1"/>
  <c r="D331" i="2"/>
  <c r="E331" i="2" s="1"/>
  <c r="D335" i="2"/>
  <c r="E335" i="2" s="1"/>
  <c r="D339" i="2"/>
  <c r="E339" i="2" s="1"/>
  <c r="D314" i="2"/>
  <c r="E314" i="2" s="1"/>
  <c r="D330" i="2"/>
  <c r="E330" i="2" s="1"/>
  <c r="D322" i="2"/>
  <c r="E322" i="2" s="1"/>
  <c r="D338" i="2"/>
  <c r="E338" i="2" s="1"/>
  <c r="D326" i="2"/>
  <c r="E326" i="2" s="1"/>
  <c r="D318" i="2"/>
  <c r="E318" i="2" s="1"/>
  <c r="D334" i="2"/>
  <c r="E334" i="2" s="1"/>
  <c r="D309" i="7"/>
  <c r="E309" i="7" s="1"/>
  <c r="D293" i="7"/>
  <c r="E293" i="7" s="1"/>
  <c r="D308" i="7"/>
  <c r="E308" i="7" s="1"/>
  <c r="D292" i="7"/>
  <c r="E292" i="7" s="1"/>
  <c r="D307" i="7"/>
  <c r="E307" i="7" s="1"/>
  <c r="D291" i="7"/>
  <c r="E291" i="7" s="1"/>
  <c r="D306" i="7"/>
  <c r="E306" i="7" s="1"/>
  <c r="D302" i="7"/>
  <c r="E302" i="7" s="1"/>
  <c r="D301" i="7"/>
  <c r="E301" i="7" s="1"/>
  <c r="D285" i="7"/>
  <c r="E285" i="7" s="1"/>
  <c r="D300" i="7"/>
  <c r="E300" i="7" s="1"/>
  <c r="D284" i="7"/>
  <c r="E284" i="7" s="1"/>
  <c r="D299" i="7"/>
  <c r="E299" i="7" s="1"/>
  <c r="D283" i="7"/>
  <c r="E283" i="7" s="1"/>
  <c r="D290" i="7"/>
  <c r="E290" i="7" s="1"/>
  <c r="D286" i="7"/>
  <c r="E286" i="7" s="1"/>
  <c r="D297" i="7"/>
  <c r="E297" i="7" s="1"/>
  <c r="D281" i="7"/>
  <c r="E281" i="7" s="1"/>
  <c r="D296" i="7"/>
  <c r="E296" i="7" s="1"/>
  <c r="D280" i="7"/>
  <c r="E280" i="7" s="1"/>
  <c r="D295" i="7"/>
  <c r="E295" i="7" s="1"/>
  <c r="D279" i="7"/>
  <c r="E279" i="7" s="1"/>
  <c r="D282" i="7"/>
  <c r="E282" i="7" s="1"/>
  <c r="D305" i="7"/>
  <c r="E305" i="7" s="1"/>
  <c r="D303" i="7"/>
  <c r="E303" i="7" s="1"/>
  <c r="D289" i="7"/>
  <c r="E289" i="7" s="1"/>
  <c r="D287" i="7"/>
  <c r="E287" i="7" s="1"/>
  <c r="D288" i="7"/>
  <c r="E288" i="7" s="1"/>
  <c r="D294" i="7"/>
  <c r="E294" i="7" s="1"/>
  <c r="D298" i="7"/>
  <c r="E298" i="7" s="1"/>
  <c r="D304" i="7"/>
  <c r="E304" i="7" s="1"/>
  <c r="D67" i="2"/>
  <c r="E67" i="2" s="1"/>
  <c r="D71" i="2"/>
  <c r="E71" i="2" s="1"/>
  <c r="D75" i="2"/>
  <c r="E75" i="2" s="1"/>
  <c r="D79" i="2"/>
  <c r="E79" i="2" s="1"/>
  <c r="D83" i="2"/>
  <c r="E83" i="2" s="1"/>
  <c r="D87" i="2"/>
  <c r="E87" i="2" s="1"/>
  <c r="D91" i="2"/>
  <c r="E91" i="2" s="1"/>
  <c r="D95" i="2"/>
  <c r="E95" i="2" s="1"/>
  <c r="D69" i="2"/>
  <c r="E69" i="2" s="1"/>
  <c r="D73" i="2"/>
  <c r="E73" i="2" s="1"/>
  <c r="D77" i="2"/>
  <c r="E77" i="2" s="1"/>
  <c r="D81" i="2"/>
  <c r="E81" i="2" s="1"/>
  <c r="D85" i="2"/>
  <c r="E85" i="2" s="1"/>
  <c r="D89" i="2"/>
  <c r="E89" i="2" s="1"/>
  <c r="D93" i="2"/>
  <c r="E93" i="2" s="1"/>
  <c r="D66" i="2"/>
  <c r="E66" i="2" s="1"/>
  <c r="D70" i="2"/>
  <c r="E70" i="2" s="1"/>
  <c r="D74" i="2"/>
  <c r="E74" i="2" s="1"/>
  <c r="D78" i="2"/>
  <c r="E78" i="2" s="1"/>
  <c r="D82" i="2"/>
  <c r="E82" i="2" s="1"/>
  <c r="D86" i="2"/>
  <c r="E86" i="2" s="1"/>
  <c r="D90" i="2"/>
  <c r="E90" i="2" s="1"/>
  <c r="D94" i="2"/>
  <c r="E94" i="2" s="1"/>
  <c r="D80" i="2"/>
  <c r="E80" i="2" s="1"/>
  <c r="D96" i="2"/>
  <c r="E96" i="2" s="1"/>
  <c r="D68" i="2"/>
  <c r="E68" i="2" s="1"/>
  <c r="D72" i="2"/>
  <c r="E72" i="2" s="1"/>
  <c r="D88" i="2"/>
  <c r="E88" i="2" s="1"/>
  <c r="D76" i="2"/>
  <c r="E76" i="2" s="1"/>
  <c r="D92" i="2"/>
  <c r="E92" i="2" s="1"/>
  <c r="D84" i="2"/>
  <c r="E84" i="2" s="1"/>
  <c r="D361" i="7"/>
  <c r="E361" i="7" s="1"/>
  <c r="D345" i="7"/>
  <c r="E345" i="7" s="1"/>
  <c r="D360" i="7"/>
  <c r="E360" i="7" s="1"/>
  <c r="D344" i="7"/>
  <c r="E344" i="7" s="1"/>
  <c r="D355" i="7"/>
  <c r="E355" i="7" s="1"/>
  <c r="D370" i="7"/>
  <c r="E370" i="7" s="1"/>
  <c r="D366" i="7"/>
  <c r="E366" i="7" s="1"/>
  <c r="D369" i="7"/>
  <c r="E369" i="7" s="1"/>
  <c r="D353" i="7"/>
  <c r="E353" i="7" s="1"/>
  <c r="D368" i="7"/>
  <c r="E368" i="7" s="1"/>
  <c r="D352" i="7"/>
  <c r="E352" i="7" s="1"/>
  <c r="D363" i="7"/>
  <c r="E363" i="7" s="1"/>
  <c r="D347" i="7"/>
  <c r="E347" i="7" s="1"/>
  <c r="D354" i="7"/>
  <c r="E354" i="7" s="1"/>
  <c r="D350" i="7"/>
  <c r="E350" i="7" s="1"/>
  <c r="D365" i="7"/>
  <c r="E365" i="7" s="1"/>
  <c r="D349" i="7"/>
  <c r="E349" i="7" s="1"/>
  <c r="D364" i="7"/>
  <c r="E364" i="7" s="1"/>
  <c r="D348" i="7"/>
  <c r="E348" i="7" s="1"/>
  <c r="D359" i="7"/>
  <c r="E359" i="7" s="1"/>
  <c r="D343" i="7"/>
  <c r="E343" i="7" s="1"/>
  <c r="D346" i="7"/>
  <c r="E346" i="7" s="1"/>
  <c r="D342" i="7"/>
  <c r="E342" i="7" s="1"/>
  <c r="D357" i="7"/>
  <c r="E357" i="7" s="1"/>
  <c r="D351" i="7"/>
  <c r="E351" i="7" s="1"/>
  <c r="D341" i="7"/>
  <c r="E341" i="7" s="1"/>
  <c r="D362" i="7"/>
  <c r="E362" i="7" s="1"/>
  <c r="D367" i="7"/>
  <c r="E367" i="7" s="1"/>
  <c r="D358" i="7"/>
  <c r="E358" i="7" s="1"/>
  <c r="D356" i="7"/>
  <c r="E356" i="7" s="1"/>
  <c r="D5" i="2"/>
  <c r="E5" i="2" s="1"/>
  <c r="D9" i="2"/>
  <c r="E9" i="2" s="1"/>
  <c r="D13" i="2"/>
  <c r="E13" i="2" s="1"/>
  <c r="D17" i="2"/>
  <c r="E17" i="2" s="1"/>
  <c r="D21" i="2"/>
  <c r="E21" i="2" s="1"/>
  <c r="D25" i="2"/>
  <c r="E25" i="2" s="1"/>
  <c r="D29" i="2"/>
  <c r="E29" i="2" s="1"/>
  <c r="D33" i="2"/>
  <c r="E33" i="2" s="1"/>
  <c r="D7" i="2"/>
  <c r="E7" i="2" s="1"/>
  <c r="D11" i="2"/>
  <c r="E11" i="2" s="1"/>
  <c r="D15" i="2"/>
  <c r="E15" i="2" s="1"/>
  <c r="D19" i="2"/>
  <c r="E19" i="2" s="1"/>
  <c r="D23" i="2"/>
  <c r="E23" i="2" s="1"/>
  <c r="D27" i="2"/>
  <c r="E27" i="2" s="1"/>
  <c r="D31" i="2"/>
  <c r="E31" i="2" s="1"/>
  <c r="D35" i="2"/>
  <c r="E35" i="2" s="1"/>
  <c r="D8" i="2"/>
  <c r="E8" i="2" s="1"/>
  <c r="D12" i="2"/>
  <c r="E12" i="2" s="1"/>
  <c r="D16" i="2"/>
  <c r="E16" i="2" s="1"/>
  <c r="D20" i="2"/>
  <c r="E20" i="2" s="1"/>
  <c r="D24" i="2"/>
  <c r="E24" i="2" s="1"/>
  <c r="D28" i="2"/>
  <c r="E28" i="2" s="1"/>
  <c r="D32" i="2"/>
  <c r="E32" i="2" s="1"/>
  <c r="D6" i="2"/>
  <c r="E6" i="2" s="1"/>
  <c r="D22" i="2"/>
  <c r="E22" i="2" s="1"/>
  <c r="D10" i="2"/>
  <c r="E10" i="2" s="1"/>
  <c r="D14" i="2"/>
  <c r="E14" i="2" s="1"/>
  <c r="D30" i="2"/>
  <c r="E30" i="2" s="1"/>
  <c r="D18" i="2"/>
  <c r="E18" i="2" s="1"/>
  <c r="D34" i="2"/>
  <c r="E34" i="2" s="1"/>
  <c r="D26" i="2"/>
  <c r="E26" i="2" s="1"/>
  <c r="D81" i="7"/>
  <c r="E81" i="7" s="1"/>
  <c r="D94" i="7"/>
  <c r="E94" i="7" s="1"/>
  <c r="D78" i="7"/>
  <c r="E78" i="7" s="1"/>
  <c r="D95" i="7"/>
  <c r="E95" i="7" s="1"/>
  <c r="D79" i="7"/>
  <c r="E79" i="7" s="1"/>
  <c r="D96" i="7"/>
  <c r="E96" i="7" s="1"/>
  <c r="D80" i="7"/>
  <c r="E80" i="7" s="1"/>
  <c r="D89" i="7"/>
  <c r="E89" i="7" s="1"/>
  <c r="D73" i="7"/>
  <c r="E73" i="7" s="1"/>
  <c r="D86" i="7"/>
  <c r="E86" i="7" s="1"/>
  <c r="D70" i="7"/>
  <c r="E70" i="7" s="1"/>
  <c r="D87" i="7"/>
  <c r="E87" i="7" s="1"/>
  <c r="D71" i="7"/>
  <c r="E71" i="7" s="1"/>
  <c r="D88" i="7"/>
  <c r="E88" i="7" s="1"/>
  <c r="D72" i="7"/>
  <c r="E72" i="7" s="1"/>
  <c r="D85" i="7"/>
  <c r="E85" i="7" s="1"/>
  <c r="D69" i="7"/>
  <c r="E69" i="7" s="1"/>
  <c r="D82" i="7"/>
  <c r="E82" i="7" s="1"/>
  <c r="D66" i="7"/>
  <c r="E66" i="7" s="1"/>
  <c r="D83" i="7"/>
  <c r="E83" i="7" s="1"/>
  <c r="D67" i="7"/>
  <c r="E67" i="7" s="1"/>
  <c r="D84" i="7"/>
  <c r="E84" i="7" s="1"/>
  <c r="D68" i="7"/>
  <c r="E68" i="7" s="1"/>
  <c r="D93" i="7"/>
  <c r="E93" i="7" s="1"/>
  <c r="D91" i="7"/>
  <c r="E91" i="7" s="1"/>
  <c r="D77" i="7"/>
  <c r="E77" i="7" s="1"/>
  <c r="D75" i="7"/>
  <c r="E75" i="7" s="1"/>
  <c r="D74" i="7"/>
  <c r="E74" i="7" s="1"/>
  <c r="D76" i="7"/>
  <c r="E76" i="7" s="1"/>
  <c r="D92" i="7"/>
  <c r="E92" i="7" s="1"/>
  <c r="D90" i="7"/>
  <c r="E90" i="7" s="1"/>
  <c r="D129" i="2"/>
  <c r="E129" i="2" s="1"/>
  <c r="D133" i="2"/>
  <c r="E133" i="2" s="1"/>
  <c r="D137" i="2"/>
  <c r="E137" i="2" s="1"/>
  <c r="D141" i="2"/>
  <c r="E141" i="2" s="1"/>
  <c r="D145" i="2"/>
  <c r="E145" i="2" s="1"/>
  <c r="D149" i="2"/>
  <c r="E149" i="2" s="1"/>
  <c r="D153" i="2"/>
  <c r="E153" i="2" s="1"/>
  <c r="D128" i="2"/>
  <c r="E128" i="2" s="1"/>
  <c r="D130" i="2"/>
  <c r="E130" i="2" s="1"/>
  <c r="D134" i="2"/>
  <c r="E134" i="2" s="1"/>
  <c r="D138" i="2"/>
  <c r="E138" i="2" s="1"/>
  <c r="D142" i="2"/>
  <c r="E142" i="2" s="1"/>
  <c r="D146" i="2"/>
  <c r="E146" i="2" s="1"/>
  <c r="D150" i="2"/>
  <c r="E150" i="2" s="1"/>
  <c r="D154" i="2"/>
  <c r="E154" i="2" s="1"/>
  <c r="D132" i="2"/>
  <c r="E132" i="2" s="1"/>
  <c r="D136" i="2"/>
  <c r="E136" i="2" s="1"/>
  <c r="D140" i="2"/>
  <c r="E140" i="2" s="1"/>
  <c r="D144" i="2"/>
  <c r="E144" i="2" s="1"/>
  <c r="D148" i="2"/>
  <c r="E148" i="2" s="1"/>
  <c r="D152" i="2"/>
  <c r="E152" i="2" s="1"/>
  <c r="D156" i="2"/>
  <c r="E156" i="2" s="1"/>
  <c r="D139" i="2"/>
  <c r="E139" i="2" s="1"/>
  <c r="D155" i="2"/>
  <c r="E155" i="2" s="1"/>
  <c r="D131" i="2"/>
  <c r="E131" i="2" s="1"/>
  <c r="D147" i="2"/>
  <c r="E147" i="2" s="1"/>
  <c r="D135" i="2"/>
  <c r="E135" i="2" s="1"/>
  <c r="D151" i="2"/>
  <c r="E151" i="2" s="1"/>
  <c r="D143" i="2"/>
  <c r="E143" i="2" s="1"/>
  <c r="D252" i="2"/>
  <c r="E252" i="2" s="1"/>
  <c r="D256" i="2"/>
  <c r="E256" i="2" s="1"/>
  <c r="D260" i="2"/>
  <c r="E260" i="2" s="1"/>
  <c r="D264" i="2"/>
  <c r="E264" i="2" s="1"/>
  <c r="D268" i="2"/>
  <c r="E268" i="2" s="1"/>
  <c r="D250" i="2"/>
  <c r="E250" i="2" s="1"/>
  <c r="D254" i="2"/>
  <c r="E254" i="2" s="1"/>
  <c r="D258" i="2"/>
  <c r="E258" i="2" s="1"/>
  <c r="D262" i="2"/>
  <c r="E262" i="2" s="1"/>
  <c r="D266" i="2"/>
  <c r="E266" i="2" s="1"/>
  <c r="D270" i="2"/>
  <c r="E270" i="2" s="1"/>
  <c r="D251" i="2"/>
  <c r="E251" i="2" s="1"/>
  <c r="D255" i="2"/>
  <c r="E255" i="2" s="1"/>
  <c r="D259" i="2"/>
  <c r="E259" i="2" s="1"/>
  <c r="D263" i="2"/>
  <c r="E263" i="2" s="1"/>
  <c r="D267" i="2"/>
  <c r="E267" i="2" s="1"/>
  <c r="D271" i="2"/>
  <c r="E271" i="2" s="1"/>
  <c r="D253" i="2"/>
  <c r="E253" i="2" s="1"/>
  <c r="D269" i="2"/>
  <c r="E269" i="2" s="1"/>
  <c r="D275" i="2"/>
  <c r="E275" i="2" s="1"/>
  <c r="D249" i="2"/>
  <c r="E249" i="2" s="1"/>
  <c r="D257" i="2"/>
  <c r="E257" i="2" s="1"/>
  <c r="D272" i="2"/>
  <c r="E272" i="2" s="1"/>
  <c r="D276" i="2"/>
  <c r="E276" i="2" s="1"/>
  <c r="D265" i="2"/>
  <c r="E265" i="2" s="1"/>
  <c r="D274" i="2"/>
  <c r="E274" i="2" s="1"/>
  <c r="D278" i="2"/>
  <c r="E278" i="2" s="1"/>
  <c r="D261" i="2"/>
  <c r="E261" i="2" s="1"/>
  <c r="D277" i="2"/>
  <c r="E277" i="2" s="1"/>
  <c r="D273" i="2"/>
  <c r="E273" i="2" s="1"/>
  <c r="D33" i="7"/>
  <c r="E33" i="7" s="1"/>
  <c r="D31" i="7"/>
  <c r="E31" i="7" s="1"/>
  <c r="D24" i="7"/>
  <c r="E24" i="7" s="1"/>
  <c r="D22" i="7"/>
  <c r="E22" i="7" s="1"/>
  <c r="D15" i="7"/>
  <c r="E15" i="7" s="1"/>
  <c r="D14" i="7"/>
  <c r="E14" i="7" s="1"/>
  <c r="D18" i="7"/>
  <c r="E18" i="7" s="1"/>
  <c r="D11" i="7"/>
  <c r="E11" i="7" s="1"/>
  <c r="D35" i="7"/>
  <c r="E35" i="7" s="1"/>
  <c r="D28" i="7"/>
  <c r="E28" i="7" s="1"/>
  <c r="D26" i="7"/>
  <c r="E26" i="7" s="1"/>
  <c r="D19" i="7"/>
  <c r="E19" i="7" s="1"/>
  <c r="D32" i="7"/>
  <c r="E32" i="7" s="1"/>
  <c r="D30" i="7"/>
  <c r="E30" i="7" s="1"/>
  <c r="D23" i="7"/>
  <c r="E23" i="7" s="1"/>
  <c r="D16" i="7"/>
  <c r="E16" i="7" s="1"/>
  <c r="D8" i="7"/>
  <c r="E8" i="7" s="1"/>
  <c r="D7" i="7"/>
  <c r="E7" i="7" s="1"/>
  <c r="D6" i="7"/>
  <c r="E6" i="7" s="1"/>
  <c r="D34" i="7"/>
  <c r="E34" i="7" s="1"/>
  <c r="D27" i="7"/>
  <c r="E27" i="7" s="1"/>
  <c r="D20" i="7"/>
  <c r="E20" i="7" s="1"/>
  <c r="D12" i="7"/>
  <c r="E12" i="7" s="1"/>
  <c r="D10" i="7"/>
  <c r="E10" i="7" s="1"/>
  <c r="D25" i="7"/>
  <c r="E25" i="7" s="1"/>
  <c r="D5" i="7"/>
  <c r="E5" i="7" s="1"/>
  <c r="D9" i="7"/>
  <c r="E9" i="7" s="1"/>
  <c r="D17" i="7"/>
  <c r="E17" i="7" s="1"/>
  <c r="D21" i="7"/>
  <c r="E21" i="7" s="1"/>
  <c r="D29" i="7"/>
  <c r="E29" i="7" s="1"/>
  <c r="D13" i="7"/>
  <c r="E13" i="7" s="1"/>
  <c r="D367" i="2"/>
  <c r="E367" i="2" s="1"/>
  <c r="D363" i="2"/>
  <c r="E363" i="2" s="1"/>
  <c r="D359" i="2"/>
  <c r="E359" i="2" s="1"/>
  <c r="D355" i="2"/>
  <c r="E355" i="2" s="1"/>
  <c r="D351" i="2"/>
  <c r="E351" i="2" s="1"/>
  <c r="D347" i="2"/>
  <c r="E347" i="2" s="1"/>
  <c r="D343" i="2"/>
  <c r="E343" i="2" s="1"/>
  <c r="D370" i="2"/>
  <c r="E370" i="2" s="1"/>
  <c r="D366" i="2"/>
  <c r="E366" i="2" s="1"/>
  <c r="D362" i="2"/>
  <c r="E362" i="2" s="1"/>
  <c r="D358" i="2"/>
  <c r="E358" i="2" s="1"/>
  <c r="D354" i="2"/>
  <c r="E354" i="2" s="1"/>
  <c r="D350" i="2"/>
  <c r="E350" i="2" s="1"/>
  <c r="D346" i="2"/>
  <c r="E346" i="2" s="1"/>
  <c r="D342" i="2"/>
  <c r="E342" i="2" s="1"/>
  <c r="D368" i="2"/>
  <c r="E368" i="2" s="1"/>
  <c r="D364" i="2"/>
  <c r="E364" i="2" s="1"/>
  <c r="D360" i="2"/>
  <c r="E360" i="2" s="1"/>
  <c r="D356" i="2"/>
  <c r="E356" i="2" s="1"/>
  <c r="D352" i="2"/>
  <c r="E352" i="2" s="1"/>
  <c r="D348" i="2"/>
  <c r="E348" i="2" s="1"/>
  <c r="D344" i="2"/>
  <c r="E344" i="2" s="1"/>
  <c r="D369" i="2"/>
  <c r="E369" i="2" s="1"/>
  <c r="D353" i="2"/>
  <c r="E353" i="2" s="1"/>
  <c r="D361" i="2"/>
  <c r="E361" i="2" s="1"/>
  <c r="D345" i="2"/>
  <c r="E345" i="2" s="1"/>
  <c r="D357" i="2"/>
  <c r="E357" i="2" s="1"/>
  <c r="D341" i="2"/>
  <c r="E341" i="2" s="1"/>
  <c r="D365" i="2"/>
  <c r="E365" i="2" s="1"/>
  <c r="D349" i="2"/>
  <c r="E349" i="2" s="1"/>
  <c r="D192" i="2"/>
  <c r="E192" i="2" s="1"/>
  <c r="D196" i="2"/>
  <c r="E196" i="2" s="1"/>
  <c r="D200" i="2"/>
  <c r="E200" i="2" s="1"/>
  <c r="D204" i="2"/>
  <c r="E204" i="2" s="1"/>
  <c r="D208" i="2"/>
  <c r="E208" i="2" s="1"/>
  <c r="D212" i="2"/>
  <c r="E212" i="2" s="1"/>
  <c r="D216" i="2"/>
  <c r="E216" i="2" s="1"/>
  <c r="D189" i="2"/>
  <c r="E189" i="2" s="1"/>
  <c r="D193" i="2"/>
  <c r="E193" i="2" s="1"/>
  <c r="D197" i="2"/>
  <c r="E197" i="2" s="1"/>
  <c r="D201" i="2"/>
  <c r="E201" i="2" s="1"/>
  <c r="D205" i="2"/>
  <c r="E205" i="2" s="1"/>
  <c r="D209" i="2"/>
  <c r="E209" i="2" s="1"/>
  <c r="D213" i="2"/>
  <c r="E213" i="2" s="1"/>
  <c r="D217" i="2"/>
  <c r="E217" i="2" s="1"/>
  <c r="D191" i="2"/>
  <c r="E191" i="2" s="1"/>
  <c r="D195" i="2"/>
  <c r="E195" i="2" s="1"/>
  <c r="D199" i="2"/>
  <c r="E199" i="2" s="1"/>
  <c r="D203" i="2"/>
  <c r="E203" i="2" s="1"/>
  <c r="D207" i="2"/>
  <c r="E207" i="2" s="1"/>
  <c r="D211" i="2"/>
  <c r="E211" i="2" s="1"/>
  <c r="D215" i="2"/>
  <c r="E215" i="2" s="1"/>
  <c r="D194" i="2"/>
  <c r="E194" i="2" s="1"/>
  <c r="D210" i="2"/>
  <c r="E210" i="2" s="1"/>
  <c r="D202" i="2"/>
  <c r="E202" i="2" s="1"/>
  <c r="D188" i="2"/>
  <c r="E188" i="2" s="1"/>
  <c r="D190" i="2"/>
  <c r="E190" i="2" s="1"/>
  <c r="D206" i="2"/>
  <c r="E206" i="2" s="1"/>
  <c r="D198" i="2"/>
  <c r="E198" i="2" s="1"/>
  <c r="D214" i="2"/>
  <c r="E214" i="2" s="1"/>
  <c r="D185" i="7"/>
  <c r="E185" i="7" s="1"/>
  <c r="D169" i="7"/>
  <c r="E169" i="7" s="1"/>
  <c r="D152" i="7"/>
  <c r="E152" i="7" s="1"/>
  <c r="D136" i="7"/>
  <c r="E136" i="7" s="1"/>
  <c r="D182" i="7"/>
  <c r="E182" i="7" s="1"/>
  <c r="D166" i="7"/>
  <c r="E166" i="7" s="1"/>
  <c r="D184" i="7"/>
  <c r="E184" i="7" s="1"/>
  <c r="D168" i="7"/>
  <c r="E168" i="7" s="1"/>
  <c r="D151" i="7"/>
  <c r="E151" i="7" s="1"/>
  <c r="D146" i="7"/>
  <c r="E146" i="7" s="1"/>
  <c r="D130" i="7"/>
  <c r="E130" i="7" s="1"/>
  <c r="D175" i="7"/>
  <c r="E175" i="7" s="1"/>
  <c r="D159" i="7"/>
  <c r="E159" i="7" s="1"/>
  <c r="D131" i="7"/>
  <c r="E131" i="7" s="1"/>
  <c r="D137" i="7"/>
  <c r="E137" i="7" s="1"/>
  <c r="D177" i="7"/>
  <c r="E177" i="7" s="1"/>
  <c r="D161" i="7"/>
  <c r="E161" i="7" s="1"/>
  <c r="D144" i="7"/>
  <c r="E144" i="7" s="1"/>
  <c r="D128" i="7"/>
  <c r="E128" i="7" s="1"/>
  <c r="D174" i="7"/>
  <c r="E174" i="7" s="1"/>
  <c r="D158" i="7"/>
  <c r="E158" i="7" s="1"/>
  <c r="D176" i="7"/>
  <c r="E176" i="7" s="1"/>
  <c r="D160" i="7"/>
  <c r="E160" i="7" s="1"/>
  <c r="D135" i="7"/>
  <c r="E135" i="7" s="1"/>
  <c r="D138" i="7"/>
  <c r="E138" i="7" s="1"/>
  <c r="D183" i="7"/>
  <c r="E183" i="7" s="1"/>
  <c r="D167" i="7"/>
  <c r="E167" i="7" s="1"/>
  <c r="D147" i="7"/>
  <c r="E147" i="7" s="1"/>
  <c r="D145" i="7"/>
  <c r="E145" i="7" s="1"/>
  <c r="D129" i="7"/>
  <c r="E129" i="7" s="1"/>
  <c r="D173" i="7"/>
  <c r="E173" i="7" s="1"/>
  <c r="D157" i="7"/>
  <c r="E157" i="7" s="1"/>
  <c r="D140" i="7"/>
  <c r="E140" i="7" s="1"/>
  <c r="D186" i="7"/>
  <c r="E186" i="7" s="1"/>
  <c r="D170" i="7"/>
  <c r="E170" i="7" s="1"/>
  <c r="D153" i="7"/>
  <c r="E153" i="7" s="1"/>
  <c r="D172" i="7"/>
  <c r="E172" i="7" s="1"/>
  <c r="D155" i="7"/>
  <c r="E155" i="7" s="1"/>
  <c r="D149" i="7"/>
  <c r="E149" i="7" s="1"/>
  <c r="D133" i="7"/>
  <c r="E133" i="7" s="1"/>
  <c r="D179" i="7"/>
  <c r="E179" i="7" s="1"/>
  <c r="D163" i="7"/>
  <c r="E163" i="7" s="1"/>
  <c r="D139" i="7"/>
  <c r="E139" i="7" s="1"/>
  <c r="D142" i="7"/>
  <c r="E142" i="7" s="1"/>
  <c r="D181" i="7"/>
  <c r="E181" i="7" s="1"/>
  <c r="D178" i="7"/>
  <c r="E178" i="7" s="1"/>
  <c r="D143" i="7"/>
  <c r="E143" i="7" s="1"/>
  <c r="D154" i="7"/>
  <c r="E154" i="7" s="1"/>
  <c r="D165" i="7"/>
  <c r="E165" i="7" s="1"/>
  <c r="D162" i="7"/>
  <c r="E162" i="7" s="1"/>
  <c r="D141" i="7"/>
  <c r="E141" i="7" s="1"/>
  <c r="D150" i="7"/>
  <c r="E150" i="7" s="1"/>
  <c r="D132" i="7"/>
  <c r="E132" i="7" s="1"/>
  <c r="D164" i="7"/>
  <c r="E164" i="7" s="1"/>
  <c r="D171" i="7"/>
  <c r="E171" i="7" s="1"/>
  <c r="D148" i="7"/>
  <c r="E148" i="7" s="1"/>
  <c r="D187" i="7"/>
  <c r="E187" i="7" s="1"/>
  <c r="D134" i="7"/>
  <c r="E134" i="7" s="1"/>
  <c r="D180" i="7"/>
  <c r="E180" i="7" s="1"/>
  <c r="D370" i="3"/>
  <c r="E370" i="3" s="1"/>
  <c r="D366" i="3"/>
  <c r="D362" i="3"/>
  <c r="E362" i="3" s="1"/>
  <c r="D358" i="3"/>
  <c r="D354" i="3"/>
  <c r="E354" i="3" s="1"/>
  <c r="D350" i="3"/>
  <c r="D346" i="3"/>
  <c r="E346" i="3" s="1"/>
  <c r="D342" i="3"/>
  <c r="E342" i="3" s="1"/>
  <c r="D368" i="3"/>
  <c r="E368" i="3" s="1"/>
  <c r="D352" i="3"/>
  <c r="D344" i="3"/>
  <c r="E344" i="3" s="1"/>
  <c r="D369" i="3"/>
  <c r="D365" i="3"/>
  <c r="E365" i="3" s="1"/>
  <c r="D361" i="3"/>
  <c r="D357" i="3"/>
  <c r="E357" i="3" s="1"/>
  <c r="D353" i="3"/>
  <c r="E353" i="3" s="1"/>
  <c r="D349" i="3"/>
  <c r="E349" i="3" s="1"/>
  <c r="D345" i="3"/>
  <c r="D341" i="3"/>
  <c r="E341" i="3" s="1"/>
  <c r="D360" i="3"/>
  <c r="D367" i="3"/>
  <c r="E367" i="3" s="1"/>
  <c r="D363" i="3"/>
  <c r="D359" i="3"/>
  <c r="E359" i="3" s="1"/>
  <c r="D355" i="3"/>
  <c r="E355" i="3" s="1"/>
  <c r="D351" i="3"/>
  <c r="E351" i="3" s="1"/>
  <c r="D347" i="3"/>
  <c r="D343" i="3"/>
  <c r="E343" i="3" s="1"/>
  <c r="D364" i="3"/>
  <c r="D356" i="3"/>
  <c r="E356" i="3" s="1"/>
  <c r="D348" i="3"/>
  <c r="D283" i="3"/>
  <c r="E283" i="3" s="1"/>
  <c r="D287" i="3"/>
  <c r="E287" i="3" s="1"/>
  <c r="D291" i="3"/>
  <c r="E291" i="3" s="1"/>
  <c r="D295" i="3"/>
  <c r="E295" i="3" s="1"/>
  <c r="D299" i="3"/>
  <c r="E299" i="3" s="1"/>
  <c r="D303" i="3"/>
  <c r="E303" i="3" s="1"/>
  <c r="D307" i="3"/>
  <c r="E307" i="3" s="1"/>
  <c r="D285" i="3"/>
  <c r="E285" i="3" s="1"/>
  <c r="D293" i="3"/>
  <c r="E293" i="3" s="1"/>
  <c r="D301" i="3"/>
  <c r="E301" i="3" s="1"/>
  <c r="D309" i="3"/>
  <c r="E309" i="3" s="1"/>
  <c r="D280" i="3"/>
  <c r="E280" i="3" s="1"/>
  <c r="D284" i="3"/>
  <c r="E284" i="3" s="1"/>
  <c r="D288" i="3"/>
  <c r="E288" i="3" s="1"/>
  <c r="D292" i="3"/>
  <c r="E292" i="3" s="1"/>
  <c r="D296" i="3"/>
  <c r="E296" i="3" s="1"/>
  <c r="D300" i="3"/>
  <c r="E300" i="3" s="1"/>
  <c r="D304" i="3"/>
  <c r="E304" i="3" s="1"/>
  <c r="D308" i="3"/>
  <c r="E308" i="3" s="1"/>
  <c r="D282" i="3"/>
  <c r="E282" i="3" s="1"/>
  <c r="D286" i="3"/>
  <c r="E286" i="3" s="1"/>
  <c r="D290" i="3"/>
  <c r="E290" i="3" s="1"/>
  <c r="D294" i="3"/>
  <c r="E294" i="3" s="1"/>
  <c r="D298" i="3"/>
  <c r="E298" i="3" s="1"/>
  <c r="D302" i="3"/>
  <c r="E302" i="3" s="1"/>
  <c r="D306" i="3"/>
  <c r="E306" i="3" s="1"/>
  <c r="D279" i="3"/>
  <c r="E279" i="3" s="1"/>
  <c r="D281" i="3"/>
  <c r="E281" i="3" s="1"/>
  <c r="D289" i="3"/>
  <c r="E289" i="3" s="1"/>
  <c r="D297" i="3"/>
  <c r="E297" i="3" s="1"/>
  <c r="D305" i="3"/>
  <c r="E305" i="3" s="1"/>
  <c r="D221" i="3"/>
  <c r="E221" i="3" s="1"/>
  <c r="D225" i="3"/>
  <c r="E225" i="3" s="1"/>
  <c r="D229" i="3"/>
  <c r="E229" i="3" s="1"/>
  <c r="D233" i="3"/>
  <c r="E233" i="3" s="1"/>
  <c r="D237" i="3"/>
  <c r="E237" i="3" s="1"/>
  <c r="D241" i="3"/>
  <c r="E241" i="3" s="1"/>
  <c r="D245" i="3"/>
  <c r="E245" i="3" s="1"/>
  <c r="D218" i="3"/>
  <c r="D219" i="3"/>
  <c r="E219" i="3" s="1"/>
  <c r="D231" i="3"/>
  <c r="E231" i="3" s="1"/>
  <c r="D239" i="3"/>
  <c r="E239" i="3" s="1"/>
  <c r="D222" i="3"/>
  <c r="E222" i="3" s="1"/>
  <c r="D226" i="3"/>
  <c r="E226" i="3" s="1"/>
  <c r="D230" i="3"/>
  <c r="E230" i="3" s="1"/>
  <c r="D234" i="3"/>
  <c r="E234" i="3" s="1"/>
  <c r="D238" i="3"/>
  <c r="E238" i="3" s="1"/>
  <c r="D242" i="3"/>
  <c r="E242" i="3" s="1"/>
  <c r="D246" i="3"/>
  <c r="E246" i="3" s="1"/>
  <c r="D227" i="3"/>
  <c r="E227" i="3" s="1"/>
  <c r="D247" i="3"/>
  <c r="E247" i="3" s="1"/>
  <c r="D220" i="3"/>
  <c r="E220" i="3" s="1"/>
  <c r="D224" i="3"/>
  <c r="E224" i="3" s="1"/>
  <c r="D228" i="3"/>
  <c r="E228" i="3" s="1"/>
  <c r="D232" i="3"/>
  <c r="E232" i="3" s="1"/>
  <c r="D236" i="3"/>
  <c r="E236" i="3" s="1"/>
  <c r="D240" i="3"/>
  <c r="E240" i="3" s="1"/>
  <c r="D244" i="3"/>
  <c r="E244" i="3" s="1"/>
  <c r="D248" i="3"/>
  <c r="E248" i="3" s="1"/>
  <c r="D223" i="3"/>
  <c r="E223" i="3" s="1"/>
  <c r="D235" i="3"/>
  <c r="E235" i="3" s="1"/>
  <c r="D243" i="3"/>
  <c r="E243" i="3" s="1"/>
  <c r="D159" i="3"/>
  <c r="E159" i="3" s="1"/>
  <c r="D163" i="3"/>
  <c r="E163" i="3" s="1"/>
  <c r="D167" i="3"/>
  <c r="E167" i="3" s="1"/>
  <c r="D171" i="3"/>
  <c r="E171" i="3" s="1"/>
  <c r="D175" i="3"/>
  <c r="E175" i="3" s="1"/>
  <c r="D179" i="3"/>
  <c r="E179" i="3" s="1"/>
  <c r="D183" i="3"/>
  <c r="E183" i="3" s="1"/>
  <c r="D187" i="3"/>
  <c r="E187" i="3" s="1"/>
  <c r="D161" i="3"/>
  <c r="E161" i="3" s="1"/>
  <c r="D169" i="3"/>
  <c r="E169" i="3" s="1"/>
  <c r="D181" i="3"/>
  <c r="E181" i="3" s="1"/>
  <c r="D160" i="3"/>
  <c r="E160" i="3" s="1"/>
  <c r="D164" i="3"/>
  <c r="E164" i="3" s="1"/>
  <c r="D168" i="3"/>
  <c r="E168" i="3" s="1"/>
  <c r="D172" i="3"/>
  <c r="E172" i="3" s="1"/>
  <c r="D176" i="3"/>
  <c r="E176" i="3" s="1"/>
  <c r="D180" i="3"/>
  <c r="E180" i="3" s="1"/>
  <c r="D184" i="3"/>
  <c r="E184" i="3" s="1"/>
  <c r="D155" i="3"/>
  <c r="E155" i="3" s="1"/>
  <c r="D177" i="3"/>
  <c r="E177" i="3" s="1"/>
  <c r="D157" i="3"/>
  <c r="E157" i="3" s="1"/>
  <c r="D158" i="3"/>
  <c r="E158" i="3" s="1"/>
  <c r="D162" i="3"/>
  <c r="E162" i="3" s="1"/>
  <c r="D166" i="3"/>
  <c r="E166" i="3" s="1"/>
  <c r="D170" i="3"/>
  <c r="E170" i="3" s="1"/>
  <c r="D174" i="3"/>
  <c r="E174" i="3" s="1"/>
  <c r="D178" i="3"/>
  <c r="E178" i="3" s="1"/>
  <c r="D182" i="3"/>
  <c r="E182" i="3" s="1"/>
  <c r="D186" i="3"/>
  <c r="E186" i="3" s="1"/>
  <c r="D165" i="3"/>
  <c r="E165" i="3" s="1"/>
  <c r="D173" i="3"/>
  <c r="E173" i="3" s="1"/>
  <c r="D185" i="3"/>
  <c r="E185" i="3" s="1"/>
  <c r="E214" i="3"/>
  <c r="E211" i="3"/>
  <c r="E207" i="3"/>
  <c r="E204" i="3"/>
  <c r="E216" i="3"/>
  <c r="E212" i="3"/>
  <c r="E209" i="3"/>
  <c r="E203" i="3"/>
  <c r="E200" i="3"/>
  <c r="E197" i="3"/>
  <c r="E193" i="3"/>
  <c r="E190" i="3"/>
  <c r="E218" i="3"/>
  <c r="E215" i="3"/>
  <c r="E208" i="3"/>
  <c r="E205" i="3"/>
  <c r="E202" i="3"/>
  <c r="E196" i="3"/>
  <c r="E192" i="3"/>
  <c r="E189" i="3"/>
  <c r="E206" i="3"/>
  <c r="E199" i="3"/>
  <c r="E217" i="3"/>
  <c r="E198" i="3"/>
  <c r="E191" i="3"/>
  <c r="E213" i="3"/>
  <c r="E195" i="3"/>
  <c r="E210" i="3"/>
  <c r="E201" i="3"/>
  <c r="E194" i="3"/>
  <c r="D29" i="3"/>
  <c r="E29" i="3" s="1"/>
  <c r="D25" i="3"/>
  <c r="E25" i="3" s="1"/>
  <c r="D21" i="3"/>
  <c r="E21" i="3" s="1"/>
  <c r="D17" i="3"/>
  <c r="E17" i="3" s="1"/>
  <c r="D13" i="3"/>
  <c r="E13" i="3" s="1"/>
  <c r="D9" i="3"/>
  <c r="E9" i="3" s="1"/>
  <c r="D5" i="3"/>
  <c r="E5" i="3" s="1"/>
  <c r="D35" i="3"/>
  <c r="E35" i="3" s="1"/>
  <c r="D32" i="3"/>
  <c r="E32" i="3" s="1"/>
  <c r="D28" i="3"/>
  <c r="E28" i="3" s="1"/>
  <c r="D24" i="3"/>
  <c r="E24" i="3" s="1"/>
  <c r="D20" i="3"/>
  <c r="E20" i="3" s="1"/>
  <c r="D16" i="3"/>
  <c r="E16" i="3" s="1"/>
  <c r="D12" i="3"/>
  <c r="E12" i="3" s="1"/>
  <c r="D8" i="3"/>
  <c r="E8" i="3" s="1"/>
  <c r="D34" i="3"/>
  <c r="E34" i="3" s="1"/>
  <c r="D31" i="3"/>
  <c r="E31" i="3" s="1"/>
  <c r="D27" i="3"/>
  <c r="E27" i="3" s="1"/>
  <c r="D23" i="3"/>
  <c r="E23" i="3" s="1"/>
  <c r="D19" i="3"/>
  <c r="E19" i="3" s="1"/>
  <c r="D15" i="3"/>
  <c r="E15" i="3" s="1"/>
  <c r="D11" i="3"/>
  <c r="E11" i="3" s="1"/>
  <c r="D7" i="3"/>
  <c r="E7" i="3" s="1"/>
  <c r="D33" i="3"/>
  <c r="E33" i="3" s="1"/>
  <c r="D30" i="3"/>
  <c r="E30" i="3" s="1"/>
  <c r="D26" i="3"/>
  <c r="E26" i="3" s="1"/>
  <c r="D22" i="3"/>
  <c r="E22" i="3" s="1"/>
  <c r="D18" i="3"/>
  <c r="E18" i="3" s="1"/>
  <c r="D14" i="3"/>
  <c r="E14" i="3" s="1"/>
  <c r="D10" i="3"/>
  <c r="E10" i="3" s="1"/>
  <c r="D6" i="3"/>
  <c r="E6" i="3" s="1"/>
  <c r="D154" i="3"/>
  <c r="E154" i="3" s="1"/>
  <c r="D147" i="3"/>
  <c r="E147" i="3" s="1"/>
  <c r="D143" i="3"/>
  <c r="E143" i="3" s="1"/>
  <c r="D140" i="3"/>
  <c r="E140" i="3" s="1"/>
  <c r="D136" i="3"/>
  <c r="E136" i="3" s="1"/>
  <c r="D153" i="3"/>
  <c r="E153" i="3" s="1"/>
  <c r="D150" i="3"/>
  <c r="E150" i="3" s="1"/>
  <c r="D146" i="3"/>
  <c r="E146" i="3" s="1"/>
  <c r="D139" i="3"/>
  <c r="E139" i="3" s="1"/>
  <c r="D135" i="3"/>
  <c r="E135" i="3" s="1"/>
  <c r="D133" i="3"/>
  <c r="E133" i="3" s="1"/>
  <c r="D131" i="3"/>
  <c r="E131" i="3" s="1"/>
  <c r="D129" i="3"/>
  <c r="E129" i="3" s="1"/>
  <c r="D149" i="3"/>
  <c r="E149" i="3" s="1"/>
  <c r="D142" i="3"/>
  <c r="E142" i="3" s="1"/>
  <c r="D148" i="3"/>
  <c r="E148" i="3" s="1"/>
  <c r="D141" i="3"/>
  <c r="E141" i="3" s="1"/>
  <c r="D134" i="3"/>
  <c r="E134" i="3" s="1"/>
  <c r="D130" i="3"/>
  <c r="E130" i="3" s="1"/>
  <c r="D152" i="3"/>
  <c r="E152" i="3" s="1"/>
  <c r="D145" i="3"/>
  <c r="E145" i="3" s="1"/>
  <c r="D138" i="3"/>
  <c r="E138" i="3" s="1"/>
  <c r="D151" i="3"/>
  <c r="E151" i="3" s="1"/>
  <c r="D144" i="3"/>
  <c r="E144" i="3" s="1"/>
  <c r="D137" i="3"/>
  <c r="E137" i="3" s="1"/>
  <c r="D132" i="3"/>
  <c r="E132" i="3" s="1"/>
  <c r="D128" i="3"/>
  <c r="E128" i="3" s="1"/>
  <c r="E275" i="3"/>
  <c r="E271" i="3"/>
  <c r="E267" i="3"/>
  <c r="E263" i="3"/>
  <c r="E259" i="3"/>
  <c r="E255" i="3"/>
  <c r="E251" i="3"/>
  <c r="E277" i="3"/>
  <c r="E273" i="3"/>
  <c r="E269" i="3"/>
  <c r="E265" i="3"/>
  <c r="E261" i="3"/>
  <c r="E257" i="3"/>
  <c r="E253" i="3"/>
  <c r="E276" i="3"/>
  <c r="E272" i="3"/>
  <c r="E268" i="3"/>
  <c r="E264" i="3"/>
  <c r="E260" i="3"/>
  <c r="E256" i="3"/>
  <c r="E252" i="3"/>
  <c r="E278" i="3"/>
  <c r="E262" i="3"/>
  <c r="E274" i="3"/>
  <c r="E258" i="3"/>
  <c r="E270" i="3"/>
  <c r="E254" i="3"/>
  <c r="E266" i="3"/>
  <c r="E250" i="3"/>
  <c r="D96" i="3"/>
  <c r="E96" i="3" s="1"/>
  <c r="D93" i="3"/>
  <c r="E93" i="3" s="1"/>
  <c r="D89" i="3"/>
  <c r="E89" i="3" s="1"/>
  <c r="D83" i="3"/>
  <c r="E83" i="3" s="1"/>
  <c r="D79" i="3"/>
  <c r="E79" i="3" s="1"/>
  <c r="D76" i="3"/>
  <c r="E76" i="3" s="1"/>
  <c r="D72" i="3"/>
  <c r="E72" i="3" s="1"/>
  <c r="D95" i="3"/>
  <c r="E95" i="3" s="1"/>
  <c r="D92" i="3"/>
  <c r="E92" i="3" s="1"/>
  <c r="D86" i="3"/>
  <c r="E86" i="3" s="1"/>
  <c r="D82" i="3"/>
  <c r="E82" i="3" s="1"/>
  <c r="D75" i="3"/>
  <c r="E75" i="3" s="1"/>
  <c r="D71" i="3"/>
  <c r="E71" i="3" s="1"/>
  <c r="D88" i="3"/>
  <c r="E88" i="3" s="1"/>
  <c r="D81" i="3"/>
  <c r="E81" i="3" s="1"/>
  <c r="D74" i="3"/>
  <c r="E74" i="3" s="1"/>
  <c r="D69" i="3"/>
  <c r="E69" i="3" s="1"/>
  <c r="D94" i="3"/>
  <c r="E94" i="3" s="1"/>
  <c r="D87" i="3"/>
  <c r="E87" i="3" s="1"/>
  <c r="D80" i="3"/>
  <c r="E80" i="3" s="1"/>
  <c r="D73" i="3"/>
  <c r="E73" i="3" s="1"/>
  <c r="D68" i="3"/>
  <c r="E68" i="3" s="1"/>
  <c r="D91" i="3"/>
  <c r="E91" i="3" s="1"/>
  <c r="D85" i="3"/>
  <c r="E85" i="3" s="1"/>
  <c r="D78" i="3"/>
  <c r="E78" i="3" s="1"/>
  <c r="D67" i="3"/>
  <c r="E67" i="3" s="1"/>
  <c r="D90" i="3"/>
  <c r="E90" i="3" s="1"/>
  <c r="D84" i="3"/>
  <c r="E84" i="3" s="1"/>
  <c r="D77" i="3"/>
  <c r="E77" i="3" s="1"/>
  <c r="D70" i="3"/>
  <c r="E70" i="3" s="1"/>
  <c r="D66" i="3"/>
  <c r="E66" i="3" s="1"/>
  <c r="E363" i="3"/>
  <c r="E347" i="3"/>
  <c r="E366" i="3"/>
  <c r="E358" i="3"/>
  <c r="E350" i="3"/>
  <c r="E369" i="3"/>
  <c r="E361" i="3"/>
  <c r="E345" i="3"/>
  <c r="E364" i="3"/>
  <c r="E360" i="3"/>
  <c r="E352" i="3"/>
  <c r="E348" i="3"/>
  <c r="E339" i="3"/>
  <c r="E335" i="3"/>
  <c r="E331" i="3"/>
  <c r="E327" i="3"/>
  <c r="E323" i="3"/>
  <c r="E319" i="3"/>
  <c r="E315" i="3"/>
  <c r="E311" i="3"/>
  <c r="E338" i="3"/>
  <c r="E334" i="3"/>
  <c r="E330" i="3"/>
  <c r="E326" i="3"/>
  <c r="E322" i="3"/>
  <c r="E318" i="3"/>
  <c r="E314" i="3"/>
  <c r="E337" i="3"/>
  <c r="E333" i="3"/>
  <c r="E329" i="3"/>
  <c r="E325" i="3"/>
  <c r="E321" i="3"/>
  <c r="E317" i="3"/>
  <c r="E313" i="3"/>
  <c r="E340" i="3"/>
  <c r="E336" i="3"/>
  <c r="E332" i="3"/>
  <c r="E328" i="3"/>
  <c r="E324" i="3"/>
  <c r="E320" i="3"/>
  <c r="E316" i="3"/>
  <c r="E312" i="3"/>
</calcChain>
</file>

<file path=xl/comments1.xml><?xml version="1.0" encoding="utf-8"?>
<comments xmlns="http://schemas.openxmlformats.org/spreadsheetml/2006/main">
  <authors>
    <author>Matthew Deitch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 xml:space="preserve">Matthew Deitch:(area not used for volume calculations)
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Matthew Deitch:</t>
        </r>
        <r>
          <rPr>
            <sz val="9"/>
            <color indexed="81"/>
            <rFont val="Tahoma"/>
            <family val="2"/>
          </rPr>
          <t xml:space="preserve">
based on 6 gpd for marijuana plants</t>
        </r>
      </text>
    </comment>
  </commentList>
</comments>
</file>

<file path=xl/sharedStrings.xml><?xml version="1.0" encoding="utf-8"?>
<sst xmlns="http://schemas.openxmlformats.org/spreadsheetml/2006/main" count="123" uniqueCount="81">
  <si>
    <t>Day</t>
  </si>
  <si>
    <t>Dry-type year: 2012 (annual discharge exceeded by 80% of all years)</t>
  </si>
  <si>
    <t>Normal-type year: 2010 (annual discharge exceeded by 50% of all years)</t>
  </si>
  <si>
    <t>"impaired flow", ft3/s</t>
  </si>
  <si>
    <t>Navarro River</t>
  </si>
  <si>
    <t>Indian Creek</t>
  </si>
  <si>
    <t>Vineyards (acres)</t>
  </si>
  <si>
    <t>Orchards (acres)</t>
  </si>
  <si>
    <t>Fallow Fields (acres)</t>
  </si>
  <si>
    <t>Other Crops (acres)</t>
  </si>
  <si>
    <t>Marijuana (acres)</t>
  </si>
  <si>
    <t>Residential</t>
  </si>
  <si>
    <t>Commercial</t>
  </si>
  <si>
    <t>Res &amp; Commercial</t>
  </si>
  <si>
    <t>Schools</t>
  </si>
  <si>
    <t>Brewery</t>
  </si>
  <si>
    <t>Wineries</t>
  </si>
  <si>
    <t>Vineyard Water AF/Yr</t>
  </si>
  <si>
    <t>Orchard Water AF/Yr</t>
  </si>
  <si>
    <t>Pot Water AF/YR 6 gpd</t>
  </si>
  <si>
    <t>Pot Water AF/YR 10 gpd</t>
  </si>
  <si>
    <t>Total Ag Water AF/Yr</t>
  </si>
  <si>
    <t>Res Water AF/Yr</t>
  </si>
  <si>
    <t>Comm Water AF/Yr</t>
  </si>
  <si>
    <t>Res &amp; Comm Water AF/Yr</t>
  </si>
  <si>
    <t>Schools Water AF/Yr</t>
  </si>
  <si>
    <t>Brewery Water AF/Yr</t>
  </si>
  <si>
    <t>Wineries Water AF/Yr</t>
  </si>
  <si>
    <t>Vineyard Water AF</t>
  </si>
  <si>
    <t>Orchard Water AF</t>
  </si>
  <si>
    <t>Pot Water AF, 6 gpd</t>
  </si>
  <si>
    <t>Pot Water AF, 10 gpd</t>
  </si>
  <si>
    <t>Total Ag Water AF</t>
  </si>
  <si>
    <t xml:space="preserve"> </t>
  </si>
  <si>
    <t>Vineyard Water AF/summer</t>
  </si>
  <si>
    <t>Orchard Water AF/ summer</t>
  </si>
  <si>
    <t>Resident-ial water AF/ summer</t>
  </si>
  <si>
    <t xml:space="preserve"> Commerc-ial Water AF/ summer</t>
  </si>
  <si>
    <t>Schools Water AF/ summer</t>
  </si>
  <si>
    <t>Brewery Water AF/ summer</t>
  </si>
  <si>
    <t>Wineries Water AF/ summer</t>
  </si>
  <si>
    <t>Marijuana Water AF/ summer (6 gpd)</t>
  </si>
  <si>
    <t>Marijuana Water AF/ summer (10 gpd)</t>
  </si>
  <si>
    <t>(Na03) Indian Creek</t>
  </si>
  <si>
    <t>Area (Acres)</t>
  </si>
  <si>
    <t>Agriculture</t>
  </si>
  <si>
    <t>Structures</t>
  </si>
  <si>
    <t>Ag Annual Water Use</t>
  </si>
  <si>
    <t>Structures Annual Water Use</t>
  </si>
  <si>
    <t>Summer Ag Water Use</t>
  </si>
  <si>
    <t>Summer Structures Water Use</t>
  </si>
  <si>
    <t>Water Needs for Charts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</si>
  <si>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</si>
  <si>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</si>
  <si>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</si>
  <si>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</si>
  <si>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</si>
  <si>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</si>
  <si>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</si>
  <si>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</si>
  <si>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</si>
  <si>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</si>
  <si>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</si>
  <si>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</si>
  <si>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Month</t>
  </si>
  <si>
    <t>days of summer</t>
  </si>
  <si>
    <t>winter</t>
  </si>
  <si>
    <t>summer</t>
  </si>
  <si>
    <t>Total</t>
  </si>
  <si>
    <t>Days in the month</t>
  </si>
  <si>
    <t>Monthly Total H20 Use</t>
  </si>
  <si>
    <t>Daily AF</t>
  </si>
  <si>
    <t>Daily cfs</t>
  </si>
  <si>
    <t>"Unimpaired flow", ft3/s</t>
  </si>
  <si>
    <t>(Na01) Lower Navarro</t>
  </si>
  <si>
    <t>Unimpaired Flow</t>
  </si>
  <si>
    <t xml:space="preserve">Unimpaired Flow </t>
  </si>
  <si>
    <t>Wet-type year: 2003 (annual discharge exceeded by 25% of all years)</t>
  </si>
  <si>
    <t>Dry-type year: 2012 (80% annual discharge exceedance)</t>
  </si>
  <si>
    <t>Normal-type year: 2010 (50% annual discharge exceedance)</t>
  </si>
  <si>
    <t>Wet-type year: 2003 (25% annual discharge exceedance)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</si>
</sst>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#,##0.0"/>
    <numFmt numFmtId="167" formatCode="0.0000"/>
    <numFmt numFmtId="168" formatCode="0.000"/>
    <numFmt numFmtId="169" formatCode="0.0000000000000"/>
    <numFmt numFmtId="170" formatCode="[$-409]d\-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4FA7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6">
    <xf numFmtId="0" fontId="0" fillId="0" borderId="0" xfId="0"/>
    <xf numFmtId="16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center" wrapText="1"/>
    </xf>
    <xf numFmtId="0" fontId="4" fillId="6" borderId="6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 wrapText="1"/>
    </xf>
    <xf numFmtId="0" fontId="4" fillId="6" borderId="8" xfId="0" applyFont="1" applyFill="1" applyBorder="1" applyAlignment="1">
      <alignment horizontal="center" wrapText="1"/>
    </xf>
    <xf numFmtId="0" fontId="4" fillId="6" borderId="9" xfId="0" applyFont="1" applyFill="1" applyBorder="1" applyAlignment="1">
      <alignment horizontal="center" wrapText="1"/>
    </xf>
    <xf numFmtId="0" fontId="5" fillId="7" borderId="0" xfId="0" applyFont="1" applyFill="1"/>
    <xf numFmtId="0" fontId="4" fillId="8" borderId="10" xfId="0" applyFont="1" applyFill="1" applyBorder="1" applyAlignment="1">
      <alignment horizontal="center" wrapText="1"/>
    </xf>
    <xf numFmtId="0" fontId="4" fillId="9" borderId="11" xfId="0" applyFont="1" applyFill="1" applyBorder="1" applyAlignment="1">
      <alignment horizontal="center" wrapText="1"/>
    </xf>
    <xf numFmtId="0" fontId="4" fillId="10" borderId="11" xfId="0" applyFont="1" applyFill="1" applyBorder="1" applyAlignment="1">
      <alignment horizontal="center" wrapText="1"/>
    </xf>
    <xf numFmtId="0" fontId="3" fillId="11" borderId="11" xfId="0" applyFont="1" applyFill="1" applyBorder="1" applyAlignment="1">
      <alignment horizontal="center" wrapText="1"/>
    </xf>
    <xf numFmtId="0" fontId="3" fillId="12" borderId="12" xfId="0" applyFont="1" applyFill="1" applyBorder="1" applyAlignment="1">
      <alignment horizontal="center" wrapText="1"/>
    </xf>
    <xf numFmtId="0" fontId="3" fillId="5" borderId="12" xfId="0" applyFont="1" applyFill="1" applyBorder="1" applyAlignment="1">
      <alignment horizontal="center" wrapText="1"/>
    </xf>
    <xf numFmtId="0" fontId="3" fillId="13" borderId="12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wrapText="1"/>
    </xf>
    <xf numFmtId="0" fontId="2" fillId="0" borderId="0" xfId="0" applyFont="1"/>
    <xf numFmtId="165" fontId="0" fillId="0" borderId="16" xfId="0" applyNumberFormat="1" applyFill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4" fontId="0" fillId="0" borderId="7" xfId="0" applyNumberFormat="1" applyBorder="1"/>
    <xf numFmtId="4" fontId="0" fillId="0" borderId="17" xfId="0" applyNumberFormat="1" applyBorder="1"/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7" borderId="0" xfId="0" applyFill="1"/>
    <xf numFmtId="165" fontId="0" fillId="0" borderId="7" xfId="0" applyNumberFormat="1" applyFill="1" applyBorder="1"/>
    <xf numFmtId="165" fontId="0" fillId="0" borderId="7" xfId="0" applyNumberFormat="1" applyBorder="1"/>
    <xf numFmtId="0" fontId="0" fillId="0" borderId="18" xfId="0" applyBorder="1"/>
    <xf numFmtId="164" fontId="0" fillId="0" borderId="19" xfId="1" applyNumberFormat="1" applyFont="1" applyFill="1" applyBorder="1"/>
    <xf numFmtId="165" fontId="0" fillId="0" borderId="6" xfId="0" applyNumberFormat="1" applyFill="1" applyBorder="1" applyAlignment="1">
      <alignment horizontal="center"/>
    </xf>
    <xf numFmtId="165" fontId="0" fillId="0" borderId="7" xfId="0" applyNumberForma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8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13" borderId="22" xfId="0" applyFill="1" applyBorder="1" applyAlignment="1">
      <alignment horizontal="center"/>
    </xf>
    <xf numFmtId="0" fontId="0" fillId="0" borderId="0" xfId="0" applyFill="1"/>
    <xf numFmtId="165" fontId="0" fillId="0" borderId="0" xfId="0" applyNumberFormat="1"/>
    <xf numFmtId="0" fontId="0" fillId="4" borderId="7" xfId="0" applyFill="1" applyBorder="1"/>
    <xf numFmtId="0" fontId="0" fillId="18" borderId="7" xfId="0" applyFill="1" applyBorder="1"/>
    <xf numFmtId="4" fontId="0" fillId="4" borderId="7" xfId="0" applyNumberFormat="1" applyFill="1" applyBorder="1"/>
    <xf numFmtId="2" fontId="0" fillId="4" borderId="7" xfId="0" applyNumberFormat="1" applyFill="1" applyBorder="1"/>
    <xf numFmtId="165" fontId="0" fillId="18" borderId="7" xfId="0" applyNumberFormat="1" applyFill="1" applyBorder="1"/>
    <xf numFmtId="4" fontId="0" fillId="18" borderId="7" xfId="0" applyNumberFormat="1" applyFill="1" applyBorder="1"/>
    <xf numFmtId="2" fontId="0" fillId="18" borderId="7" xfId="0" applyNumberFormat="1" applyFill="1" applyBorder="1"/>
    <xf numFmtId="0" fontId="2" fillId="19" borderId="7" xfId="0" applyFont="1" applyFill="1" applyBorder="1"/>
    <xf numFmtId="0" fontId="2" fillId="19" borderId="7" xfId="0" applyFont="1" applyFill="1" applyBorder="1" applyAlignment="1">
      <alignment wrapText="1"/>
    </xf>
    <xf numFmtId="0" fontId="4" fillId="19" borderId="7" xfId="0" applyFont="1" applyFill="1" applyBorder="1" applyAlignment="1">
      <alignment horizontal="center" wrapText="1"/>
    </xf>
    <xf numFmtId="0" fontId="3" fillId="19" borderId="7" xfId="0" applyFont="1" applyFill="1" applyBorder="1" applyAlignment="1">
      <alignment horizontal="center" wrapText="1"/>
    </xf>
    <xf numFmtId="0" fontId="0" fillId="15" borderId="7" xfId="0" applyFill="1" applyBorder="1"/>
    <xf numFmtId="0" fontId="0" fillId="9" borderId="7" xfId="0" applyFill="1" applyBorder="1"/>
    <xf numFmtId="0" fontId="2" fillId="4" borderId="7" xfId="0" applyFont="1" applyFill="1" applyBorder="1"/>
    <xf numFmtId="0" fontId="2" fillId="18" borderId="7" xfId="0" applyFont="1" applyFill="1" applyBorder="1"/>
    <xf numFmtId="165" fontId="2" fillId="18" borderId="7" xfId="0" applyNumberFormat="1" applyFont="1" applyFill="1" applyBorder="1"/>
    <xf numFmtId="167" fontId="2" fillId="4" borderId="7" xfId="0" applyNumberFormat="1" applyFont="1" applyFill="1" applyBorder="1"/>
    <xf numFmtId="167" fontId="2" fillId="18" borderId="7" xfId="0" applyNumberFormat="1" applyFont="1" applyFill="1" applyBorder="1"/>
    <xf numFmtId="168" fontId="2" fillId="4" borderId="7" xfId="0" applyNumberFormat="1" applyFont="1" applyFill="1" applyBorder="1"/>
    <xf numFmtId="168" fontId="2" fillId="18" borderId="7" xfId="0" applyNumberFormat="1" applyFont="1" applyFill="1" applyBorder="1"/>
    <xf numFmtId="165" fontId="0" fillId="0" borderId="0" xfId="0" applyNumberFormat="1" applyBorder="1" applyAlignment="1">
      <alignment horizontal="center"/>
    </xf>
    <xf numFmtId="4" fontId="0" fillId="0" borderId="0" xfId="0" applyNumberFormat="1" applyBorder="1"/>
    <xf numFmtId="165" fontId="0" fillId="0" borderId="0" xfId="0" applyNumberFormat="1" applyFill="1" applyBorder="1"/>
    <xf numFmtId="165" fontId="0" fillId="0" borderId="0" xfId="0" applyNumberFormat="1" applyBorder="1"/>
    <xf numFmtId="0" fontId="0" fillId="0" borderId="13" xfId="0" applyFont="1" applyBorder="1"/>
    <xf numFmtId="164" fontId="0" fillId="0" borderId="30" xfId="1" applyNumberFormat="1" applyFont="1" applyFill="1" applyBorder="1"/>
    <xf numFmtId="165" fontId="0" fillId="0" borderId="14" xfId="0" applyNumberFormat="1" applyFill="1" applyBorder="1" applyAlignment="1">
      <alignment horizontal="center"/>
    </xf>
    <xf numFmtId="165" fontId="0" fillId="0" borderId="15" xfId="0" applyNumberForma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165" fontId="0" fillId="0" borderId="17" xfId="0" applyNumberFormat="1" applyFill="1" applyBorder="1" applyAlignment="1">
      <alignment horizontal="center"/>
    </xf>
    <xf numFmtId="4" fontId="2" fillId="4" borderId="7" xfId="0" applyNumberFormat="1" applyFont="1" applyFill="1" applyBorder="1"/>
    <xf numFmtId="169" fontId="2" fillId="18" borderId="7" xfId="0" applyNumberFormat="1" applyFont="1" applyFill="1" applyBorder="1"/>
    <xf numFmtId="168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NumberFormat="1"/>
    <xf numFmtId="170" fontId="0" fillId="0" borderId="0" xfId="0" applyNumberFormat="1"/>
    <xf numFmtId="2" fontId="0" fillId="0" borderId="0" xfId="0" applyNumberFormat="1"/>
    <xf numFmtId="0" fontId="0" fillId="13" borderId="24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13" borderId="26" xfId="0" applyFill="1" applyBorder="1" applyAlignment="1">
      <alignment horizontal="center"/>
    </xf>
    <xf numFmtId="0" fontId="0" fillId="13" borderId="27" xfId="0" applyFill="1" applyBorder="1" applyAlignment="1">
      <alignment horizontal="center"/>
    </xf>
    <xf numFmtId="0" fontId="0" fillId="17" borderId="21" xfId="0" applyFill="1" applyBorder="1" applyAlignment="1">
      <alignment horizontal="center"/>
    </xf>
    <xf numFmtId="0" fontId="0" fillId="17" borderId="22" xfId="0" applyFill="1" applyBorder="1" applyAlignment="1">
      <alignment horizontal="center"/>
    </xf>
    <xf numFmtId="0" fontId="0" fillId="17" borderId="23" xfId="0" applyFill="1" applyBorder="1" applyAlignment="1">
      <alignment horizontal="center"/>
    </xf>
    <xf numFmtId="0" fontId="2" fillId="14" borderId="20" xfId="0" applyFont="1" applyFill="1" applyBorder="1" applyAlignment="1">
      <alignment horizontal="center" wrapText="1"/>
    </xf>
    <xf numFmtId="0" fontId="2" fillId="14" borderId="28" xfId="0" applyFont="1" applyFill="1" applyBorder="1" applyAlignment="1">
      <alignment horizontal="center" wrapText="1"/>
    </xf>
    <xf numFmtId="0" fontId="2" fillId="14" borderId="21" xfId="0" applyFont="1" applyFill="1" applyBorder="1" applyAlignment="1">
      <alignment horizontal="center" wrapText="1"/>
    </xf>
    <xf numFmtId="0" fontId="2" fillId="14" borderId="29" xfId="0" applyFont="1" applyFill="1" applyBorder="1" applyAlignment="1">
      <alignment horizontal="center" wrapText="1"/>
    </xf>
    <xf numFmtId="0" fontId="0" fillId="8" borderId="21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15" borderId="23" xfId="0" applyFill="1" applyBorder="1" applyAlignment="1">
      <alignment horizontal="center"/>
    </xf>
    <xf numFmtId="0" fontId="0" fillId="16" borderId="21" xfId="0" applyFill="1" applyBorder="1" applyAlignment="1">
      <alignment horizontal="center"/>
    </xf>
    <xf numFmtId="0" fontId="0" fillId="16" borderId="22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6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5.xml"/><Relationship Id="rId5" Type="http://schemas.openxmlformats.org/officeDocument/2006/relationships/worksheet" Target="worksheets/sheet3.xml"/><Relationship Id="rId15" Type="http://schemas.openxmlformats.org/officeDocument/2006/relationships/theme" Target="theme/theme1.xml"/><Relationship Id="rId10" Type="http://schemas.openxmlformats.org/officeDocument/2006/relationships/chartsheet" Target="chartsheets/sheet6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Flows - Dry-Type</a:t>
            </a:r>
            <a:r>
              <a:rPr lang="en-US" baseline="0"/>
              <a:t> Year Flows (2012)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'Dry-type year 2012'!$C$4</c:f>
              <c:strCache>
                <c:ptCount val="1"/>
                <c:pt idx="0">
                  <c:v>"impaired flow", ft3/s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'Dry-type year 2012'!$A$5:$A$370</c:f>
              <c:numCache>
                <c:formatCode>d\-mmm</c:formatCode>
                <c:ptCount val="366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  <c:pt idx="23">
                  <c:v>40840</c:v>
                </c:pt>
                <c:pt idx="24">
                  <c:v>40841</c:v>
                </c:pt>
                <c:pt idx="25">
                  <c:v>40842</c:v>
                </c:pt>
                <c:pt idx="26">
                  <c:v>40843</c:v>
                </c:pt>
                <c:pt idx="27">
                  <c:v>40844</c:v>
                </c:pt>
                <c:pt idx="28">
                  <c:v>40845</c:v>
                </c:pt>
                <c:pt idx="29">
                  <c:v>40846</c:v>
                </c:pt>
                <c:pt idx="30">
                  <c:v>40847</c:v>
                </c:pt>
                <c:pt idx="31" formatCode="General">
                  <c:v>40848</c:v>
                </c:pt>
                <c:pt idx="32">
                  <c:v>40849</c:v>
                </c:pt>
                <c:pt idx="33">
                  <c:v>40850</c:v>
                </c:pt>
                <c:pt idx="34">
                  <c:v>40851</c:v>
                </c:pt>
                <c:pt idx="35">
                  <c:v>40852</c:v>
                </c:pt>
                <c:pt idx="36">
                  <c:v>40853</c:v>
                </c:pt>
                <c:pt idx="37">
                  <c:v>40854</c:v>
                </c:pt>
                <c:pt idx="38">
                  <c:v>40855</c:v>
                </c:pt>
                <c:pt idx="39">
                  <c:v>40856</c:v>
                </c:pt>
                <c:pt idx="40">
                  <c:v>40857</c:v>
                </c:pt>
                <c:pt idx="41">
                  <c:v>40858</c:v>
                </c:pt>
                <c:pt idx="42">
                  <c:v>40859</c:v>
                </c:pt>
                <c:pt idx="43">
                  <c:v>40860</c:v>
                </c:pt>
                <c:pt idx="44">
                  <c:v>40861</c:v>
                </c:pt>
                <c:pt idx="45">
                  <c:v>40862</c:v>
                </c:pt>
                <c:pt idx="46">
                  <c:v>40863</c:v>
                </c:pt>
                <c:pt idx="47">
                  <c:v>40864</c:v>
                </c:pt>
                <c:pt idx="48">
                  <c:v>40865</c:v>
                </c:pt>
                <c:pt idx="49">
                  <c:v>40866</c:v>
                </c:pt>
                <c:pt idx="50">
                  <c:v>40867</c:v>
                </c:pt>
                <c:pt idx="51">
                  <c:v>40868</c:v>
                </c:pt>
                <c:pt idx="52">
                  <c:v>40869</c:v>
                </c:pt>
                <c:pt idx="53">
                  <c:v>40870</c:v>
                </c:pt>
                <c:pt idx="54">
                  <c:v>40871</c:v>
                </c:pt>
                <c:pt idx="55">
                  <c:v>40872</c:v>
                </c:pt>
                <c:pt idx="56">
                  <c:v>40873</c:v>
                </c:pt>
                <c:pt idx="57">
                  <c:v>40874</c:v>
                </c:pt>
                <c:pt idx="58">
                  <c:v>40875</c:v>
                </c:pt>
                <c:pt idx="59">
                  <c:v>40876</c:v>
                </c:pt>
                <c:pt idx="60">
                  <c:v>40877</c:v>
                </c:pt>
                <c:pt idx="61">
                  <c:v>40878</c:v>
                </c:pt>
                <c:pt idx="62">
                  <c:v>40879</c:v>
                </c:pt>
                <c:pt idx="63">
                  <c:v>40880</c:v>
                </c:pt>
                <c:pt idx="64">
                  <c:v>40881</c:v>
                </c:pt>
                <c:pt idx="65">
                  <c:v>40882</c:v>
                </c:pt>
                <c:pt idx="66">
                  <c:v>40883</c:v>
                </c:pt>
                <c:pt idx="67">
                  <c:v>40884</c:v>
                </c:pt>
                <c:pt idx="68">
                  <c:v>40885</c:v>
                </c:pt>
                <c:pt idx="69">
                  <c:v>40886</c:v>
                </c:pt>
                <c:pt idx="70">
                  <c:v>40887</c:v>
                </c:pt>
                <c:pt idx="71">
                  <c:v>40888</c:v>
                </c:pt>
                <c:pt idx="72">
                  <c:v>40889</c:v>
                </c:pt>
                <c:pt idx="73">
                  <c:v>40890</c:v>
                </c:pt>
                <c:pt idx="74">
                  <c:v>40891</c:v>
                </c:pt>
                <c:pt idx="75">
                  <c:v>40892</c:v>
                </c:pt>
                <c:pt idx="76">
                  <c:v>40893</c:v>
                </c:pt>
                <c:pt idx="77">
                  <c:v>40894</c:v>
                </c:pt>
                <c:pt idx="78">
                  <c:v>40895</c:v>
                </c:pt>
                <c:pt idx="79">
                  <c:v>40896</c:v>
                </c:pt>
                <c:pt idx="80">
                  <c:v>40897</c:v>
                </c:pt>
                <c:pt idx="81">
                  <c:v>40898</c:v>
                </c:pt>
                <c:pt idx="82">
                  <c:v>40899</c:v>
                </c:pt>
                <c:pt idx="83">
                  <c:v>40900</c:v>
                </c:pt>
                <c:pt idx="84">
                  <c:v>40901</c:v>
                </c:pt>
                <c:pt idx="85">
                  <c:v>40902</c:v>
                </c:pt>
                <c:pt idx="86">
                  <c:v>40903</c:v>
                </c:pt>
                <c:pt idx="87">
                  <c:v>40904</c:v>
                </c:pt>
                <c:pt idx="88">
                  <c:v>40905</c:v>
                </c:pt>
                <c:pt idx="89">
                  <c:v>40906</c:v>
                </c:pt>
                <c:pt idx="90">
                  <c:v>40907</c:v>
                </c:pt>
                <c:pt idx="91">
                  <c:v>40908</c:v>
                </c:pt>
                <c:pt idx="92">
                  <c:v>40909</c:v>
                </c:pt>
                <c:pt idx="93">
                  <c:v>40910</c:v>
                </c:pt>
                <c:pt idx="94">
                  <c:v>40911</c:v>
                </c:pt>
                <c:pt idx="95">
                  <c:v>40912</c:v>
                </c:pt>
                <c:pt idx="96">
                  <c:v>40913</c:v>
                </c:pt>
                <c:pt idx="97">
                  <c:v>40914</c:v>
                </c:pt>
                <c:pt idx="98">
                  <c:v>40915</c:v>
                </c:pt>
                <c:pt idx="99">
                  <c:v>40916</c:v>
                </c:pt>
                <c:pt idx="100">
                  <c:v>40917</c:v>
                </c:pt>
                <c:pt idx="101">
                  <c:v>40918</c:v>
                </c:pt>
                <c:pt idx="102">
                  <c:v>40919</c:v>
                </c:pt>
                <c:pt idx="103">
                  <c:v>40920</c:v>
                </c:pt>
                <c:pt idx="104">
                  <c:v>40921</c:v>
                </c:pt>
                <c:pt idx="105">
                  <c:v>40922</c:v>
                </c:pt>
                <c:pt idx="106">
                  <c:v>40923</c:v>
                </c:pt>
                <c:pt idx="107">
                  <c:v>40924</c:v>
                </c:pt>
                <c:pt idx="108">
                  <c:v>40925</c:v>
                </c:pt>
                <c:pt idx="109">
                  <c:v>40926</c:v>
                </c:pt>
                <c:pt idx="110">
                  <c:v>40927</c:v>
                </c:pt>
                <c:pt idx="111">
                  <c:v>40928</c:v>
                </c:pt>
                <c:pt idx="112">
                  <c:v>40929</c:v>
                </c:pt>
                <c:pt idx="113">
                  <c:v>40930</c:v>
                </c:pt>
                <c:pt idx="114">
                  <c:v>40931</c:v>
                </c:pt>
                <c:pt idx="115">
                  <c:v>40932</c:v>
                </c:pt>
                <c:pt idx="116">
                  <c:v>40933</c:v>
                </c:pt>
                <c:pt idx="117">
                  <c:v>40934</c:v>
                </c:pt>
                <c:pt idx="118">
                  <c:v>40935</c:v>
                </c:pt>
                <c:pt idx="119">
                  <c:v>40936</c:v>
                </c:pt>
                <c:pt idx="120">
                  <c:v>40937</c:v>
                </c:pt>
                <c:pt idx="121">
                  <c:v>40938</c:v>
                </c:pt>
                <c:pt idx="122">
                  <c:v>40939</c:v>
                </c:pt>
                <c:pt idx="123">
                  <c:v>40940</c:v>
                </c:pt>
                <c:pt idx="124">
                  <c:v>40941</c:v>
                </c:pt>
                <c:pt idx="125">
                  <c:v>40942</c:v>
                </c:pt>
                <c:pt idx="126">
                  <c:v>40943</c:v>
                </c:pt>
                <c:pt idx="127">
                  <c:v>40944</c:v>
                </c:pt>
                <c:pt idx="128">
                  <c:v>40945</c:v>
                </c:pt>
                <c:pt idx="129">
                  <c:v>40946</c:v>
                </c:pt>
                <c:pt idx="130">
                  <c:v>40947</c:v>
                </c:pt>
                <c:pt idx="131">
                  <c:v>40948</c:v>
                </c:pt>
                <c:pt idx="132">
                  <c:v>40949</c:v>
                </c:pt>
                <c:pt idx="133">
                  <c:v>40950</c:v>
                </c:pt>
                <c:pt idx="134">
                  <c:v>40951</c:v>
                </c:pt>
                <c:pt idx="135">
                  <c:v>40952</c:v>
                </c:pt>
                <c:pt idx="136">
                  <c:v>40953</c:v>
                </c:pt>
                <c:pt idx="137">
                  <c:v>40954</c:v>
                </c:pt>
                <c:pt idx="138">
                  <c:v>40955</c:v>
                </c:pt>
                <c:pt idx="139">
                  <c:v>40956</c:v>
                </c:pt>
                <c:pt idx="140">
                  <c:v>40957</c:v>
                </c:pt>
                <c:pt idx="141">
                  <c:v>40958</c:v>
                </c:pt>
                <c:pt idx="142">
                  <c:v>40959</c:v>
                </c:pt>
                <c:pt idx="143">
                  <c:v>40960</c:v>
                </c:pt>
                <c:pt idx="144">
                  <c:v>40961</c:v>
                </c:pt>
                <c:pt idx="145">
                  <c:v>40962</c:v>
                </c:pt>
                <c:pt idx="146">
                  <c:v>40963</c:v>
                </c:pt>
                <c:pt idx="147">
                  <c:v>40964</c:v>
                </c:pt>
                <c:pt idx="148">
                  <c:v>40965</c:v>
                </c:pt>
                <c:pt idx="149">
                  <c:v>40966</c:v>
                </c:pt>
                <c:pt idx="150">
                  <c:v>40967</c:v>
                </c:pt>
                <c:pt idx="151">
                  <c:v>40968</c:v>
                </c:pt>
                <c:pt idx="152">
                  <c:v>40969</c:v>
                </c:pt>
                <c:pt idx="153">
                  <c:v>40970</c:v>
                </c:pt>
                <c:pt idx="154">
                  <c:v>40971</c:v>
                </c:pt>
                <c:pt idx="155">
                  <c:v>40972</c:v>
                </c:pt>
                <c:pt idx="156">
                  <c:v>40973</c:v>
                </c:pt>
                <c:pt idx="157">
                  <c:v>40974</c:v>
                </c:pt>
                <c:pt idx="158">
                  <c:v>40975</c:v>
                </c:pt>
                <c:pt idx="159">
                  <c:v>40976</c:v>
                </c:pt>
                <c:pt idx="160">
                  <c:v>40977</c:v>
                </c:pt>
                <c:pt idx="161">
                  <c:v>40978</c:v>
                </c:pt>
                <c:pt idx="162">
                  <c:v>40979</c:v>
                </c:pt>
                <c:pt idx="163">
                  <c:v>40980</c:v>
                </c:pt>
                <c:pt idx="164">
                  <c:v>40981</c:v>
                </c:pt>
                <c:pt idx="165">
                  <c:v>40982</c:v>
                </c:pt>
                <c:pt idx="166">
                  <c:v>40983</c:v>
                </c:pt>
                <c:pt idx="167">
                  <c:v>40984</c:v>
                </c:pt>
                <c:pt idx="168">
                  <c:v>40985</c:v>
                </c:pt>
                <c:pt idx="169">
                  <c:v>40986</c:v>
                </c:pt>
                <c:pt idx="170">
                  <c:v>40987</c:v>
                </c:pt>
                <c:pt idx="171">
                  <c:v>40988</c:v>
                </c:pt>
                <c:pt idx="172">
                  <c:v>40989</c:v>
                </c:pt>
                <c:pt idx="173">
                  <c:v>40990</c:v>
                </c:pt>
                <c:pt idx="174">
                  <c:v>40991</c:v>
                </c:pt>
                <c:pt idx="175">
                  <c:v>40992</c:v>
                </c:pt>
                <c:pt idx="176">
                  <c:v>40993</c:v>
                </c:pt>
                <c:pt idx="177">
                  <c:v>40994</c:v>
                </c:pt>
                <c:pt idx="178">
                  <c:v>40995</c:v>
                </c:pt>
                <c:pt idx="179">
                  <c:v>40996</c:v>
                </c:pt>
                <c:pt idx="180">
                  <c:v>40997</c:v>
                </c:pt>
                <c:pt idx="181">
                  <c:v>40998</c:v>
                </c:pt>
                <c:pt idx="182">
                  <c:v>40999</c:v>
                </c:pt>
                <c:pt idx="183">
                  <c:v>41000</c:v>
                </c:pt>
                <c:pt idx="184">
                  <c:v>41001</c:v>
                </c:pt>
                <c:pt idx="185">
                  <c:v>41002</c:v>
                </c:pt>
                <c:pt idx="186">
                  <c:v>41003</c:v>
                </c:pt>
                <c:pt idx="187">
                  <c:v>41004</c:v>
                </c:pt>
                <c:pt idx="188">
                  <c:v>41005</c:v>
                </c:pt>
                <c:pt idx="189">
                  <c:v>41006</c:v>
                </c:pt>
                <c:pt idx="190">
                  <c:v>41007</c:v>
                </c:pt>
                <c:pt idx="191">
                  <c:v>41008</c:v>
                </c:pt>
                <c:pt idx="192">
                  <c:v>41009</c:v>
                </c:pt>
                <c:pt idx="193">
                  <c:v>41010</c:v>
                </c:pt>
                <c:pt idx="194">
                  <c:v>41011</c:v>
                </c:pt>
                <c:pt idx="195">
                  <c:v>41012</c:v>
                </c:pt>
                <c:pt idx="196">
                  <c:v>41013</c:v>
                </c:pt>
                <c:pt idx="197">
                  <c:v>41014</c:v>
                </c:pt>
                <c:pt idx="198">
                  <c:v>41015</c:v>
                </c:pt>
                <c:pt idx="199">
                  <c:v>41016</c:v>
                </c:pt>
                <c:pt idx="200">
                  <c:v>41017</c:v>
                </c:pt>
                <c:pt idx="201">
                  <c:v>41018</c:v>
                </c:pt>
                <c:pt idx="202">
                  <c:v>41019</c:v>
                </c:pt>
                <c:pt idx="203">
                  <c:v>41020</c:v>
                </c:pt>
                <c:pt idx="204">
                  <c:v>41021</c:v>
                </c:pt>
                <c:pt idx="205">
                  <c:v>41022</c:v>
                </c:pt>
                <c:pt idx="206">
                  <c:v>41023</c:v>
                </c:pt>
                <c:pt idx="207">
                  <c:v>41024</c:v>
                </c:pt>
                <c:pt idx="208">
                  <c:v>41025</c:v>
                </c:pt>
                <c:pt idx="209">
                  <c:v>41026</c:v>
                </c:pt>
                <c:pt idx="210">
                  <c:v>41027</c:v>
                </c:pt>
                <c:pt idx="211">
                  <c:v>41028</c:v>
                </c:pt>
                <c:pt idx="212">
                  <c:v>41029</c:v>
                </c:pt>
                <c:pt idx="213">
                  <c:v>41030</c:v>
                </c:pt>
                <c:pt idx="214">
                  <c:v>41031</c:v>
                </c:pt>
                <c:pt idx="215">
                  <c:v>41032</c:v>
                </c:pt>
                <c:pt idx="216">
                  <c:v>41033</c:v>
                </c:pt>
                <c:pt idx="217">
                  <c:v>41034</c:v>
                </c:pt>
                <c:pt idx="218">
                  <c:v>41035</c:v>
                </c:pt>
                <c:pt idx="219">
                  <c:v>41036</c:v>
                </c:pt>
                <c:pt idx="220">
                  <c:v>41037</c:v>
                </c:pt>
                <c:pt idx="221">
                  <c:v>41038</c:v>
                </c:pt>
                <c:pt idx="222">
                  <c:v>41039</c:v>
                </c:pt>
                <c:pt idx="223">
                  <c:v>41040</c:v>
                </c:pt>
                <c:pt idx="224">
                  <c:v>41041</c:v>
                </c:pt>
                <c:pt idx="225">
                  <c:v>41042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41048</c:v>
                </c:pt>
                <c:pt idx="232">
                  <c:v>41049</c:v>
                </c:pt>
                <c:pt idx="233">
                  <c:v>41050</c:v>
                </c:pt>
                <c:pt idx="234">
                  <c:v>41051</c:v>
                </c:pt>
                <c:pt idx="235">
                  <c:v>41052</c:v>
                </c:pt>
                <c:pt idx="236">
                  <c:v>41053</c:v>
                </c:pt>
                <c:pt idx="237">
                  <c:v>41054</c:v>
                </c:pt>
                <c:pt idx="238">
                  <c:v>41055</c:v>
                </c:pt>
                <c:pt idx="239">
                  <c:v>41056</c:v>
                </c:pt>
                <c:pt idx="240">
                  <c:v>41057</c:v>
                </c:pt>
                <c:pt idx="241">
                  <c:v>41058</c:v>
                </c:pt>
                <c:pt idx="242">
                  <c:v>41059</c:v>
                </c:pt>
                <c:pt idx="243">
                  <c:v>41060</c:v>
                </c:pt>
                <c:pt idx="244">
                  <c:v>41061</c:v>
                </c:pt>
                <c:pt idx="245">
                  <c:v>41062</c:v>
                </c:pt>
                <c:pt idx="246">
                  <c:v>41063</c:v>
                </c:pt>
                <c:pt idx="247">
                  <c:v>41064</c:v>
                </c:pt>
                <c:pt idx="248">
                  <c:v>41065</c:v>
                </c:pt>
                <c:pt idx="249">
                  <c:v>41066</c:v>
                </c:pt>
                <c:pt idx="250">
                  <c:v>41067</c:v>
                </c:pt>
                <c:pt idx="251">
                  <c:v>41068</c:v>
                </c:pt>
                <c:pt idx="252">
                  <c:v>41069</c:v>
                </c:pt>
                <c:pt idx="253">
                  <c:v>41070</c:v>
                </c:pt>
                <c:pt idx="254">
                  <c:v>41071</c:v>
                </c:pt>
                <c:pt idx="255">
                  <c:v>41072</c:v>
                </c:pt>
                <c:pt idx="256">
                  <c:v>41073</c:v>
                </c:pt>
                <c:pt idx="257">
                  <c:v>41074</c:v>
                </c:pt>
                <c:pt idx="258">
                  <c:v>41075</c:v>
                </c:pt>
                <c:pt idx="259">
                  <c:v>41076</c:v>
                </c:pt>
                <c:pt idx="260">
                  <c:v>41077</c:v>
                </c:pt>
                <c:pt idx="261">
                  <c:v>41078</c:v>
                </c:pt>
                <c:pt idx="262">
                  <c:v>41079</c:v>
                </c:pt>
                <c:pt idx="263">
                  <c:v>41080</c:v>
                </c:pt>
                <c:pt idx="264">
                  <c:v>41081</c:v>
                </c:pt>
                <c:pt idx="265">
                  <c:v>41082</c:v>
                </c:pt>
                <c:pt idx="266">
                  <c:v>41083</c:v>
                </c:pt>
                <c:pt idx="267">
                  <c:v>41084</c:v>
                </c:pt>
                <c:pt idx="268">
                  <c:v>41085</c:v>
                </c:pt>
                <c:pt idx="269">
                  <c:v>41086</c:v>
                </c:pt>
                <c:pt idx="270">
                  <c:v>41087</c:v>
                </c:pt>
                <c:pt idx="271">
                  <c:v>41088</c:v>
                </c:pt>
                <c:pt idx="272">
                  <c:v>41089</c:v>
                </c:pt>
                <c:pt idx="273">
                  <c:v>41090</c:v>
                </c:pt>
                <c:pt idx="274">
                  <c:v>41091</c:v>
                </c:pt>
                <c:pt idx="275">
                  <c:v>41092</c:v>
                </c:pt>
                <c:pt idx="276">
                  <c:v>41093</c:v>
                </c:pt>
                <c:pt idx="277">
                  <c:v>41094</c:v>
                </c:pt>
                <c:pt idx="278">
                  <c:v>41095</c:v>
                </c:pt>
                <c:pt idx="279">
                  <c:v>41096</c:v>
                </c:pt>
                <c:pt idx="280">
                  <c:v>41097</c:v>
                </c:pt>
                <c:pt idx="281">
                  <c:v>41098</c:v>
                </c:pt>
                <c:pt idx="282">
                  <c:v>41099</c:v>
                </c:pt>
                <c:pt idx="283">
                  <c:v>41100</c:v>
                </c:pt>
                <c:pt idx="284">
                  <c:v>41101</c:v>
                </c:pt>
                <c:pt idx="285">
                  <c:v>41102</c:v>
                </c:pt>
                <c:pt idx="286">
                  <c:v>41103</c:v>
                </c:pt>
                <c:pt idx="287">
                  <c:v>41104</c:v>
                </c:pt>
                <c:pt idx="288">
                  <c:v>41105</c:v>
                </c:pt>
                <c:pt idx="289">
                  <c:v>41106</c:v>
                </c:pt>
                <c:pt idx="290">
                  <c:v>41107</c:v>
                </c:pt>
                <c:pt idx="291">
                  <c:v>41108</c:v>
                </c:pt>
                <c:pt idx="292">
                  <c:v>41109</c:v>
                </c:pt>
                <c:pt idx="293">
                  <c:v>41110</c:v>
                </c:pt>
                <c:pt idx="294">
                  <c:v>41111</c:v>
                </c:pt>
                <c:pt idx="295">
                  <c:v>41112</c:v>
                </c:pt>
                <c:pt idx="296">
                  <c:v>41113</c:v>
                </c:pt>
                <c:pt idx="297">
                  <c:v>41114</c:v>
                </c:pt>
                <c:pt idx="298">
                  <c:v>41115</c:v>
                </c:pt>
                <c:pt idx="299">
                  <c:v>41116</c:v>
                </c:pt>
                <c:pt idx="300">
                  <c:v>41117</c:v>
                </c:pt>
                <c:pt idx="301">
                  <c:v>41118</c:v>
                </c:pt>
                <c:pt idx="302">
                  <c:v>41119</c:v>
                </c:pt>
                <c:pt idx="303">
                  <c:v>41120</c:v>
                </c:pt>
                <c:pt idx="304">
                  <c:v>41121</c:v>
                </c:pt>
                <c:pt idx="305">
                  <c:v>41122</c:v>
                </c:pt>
                <c:pt idx="306">
                  <c:v>41123</c:v>
                </c:pt>
                <c:pt idx="307">
                  <c:v>41124</c:v>
                </c:pt>
                <c:pt idx="308">
                  <c:v>41125</c:v>
                </c:pt>
                <c:pt idx="309">
                  <c:v>41126</c:v>
                </c:pt>
                <c:pt idx="310">
                  <c:v>41127</c:v>
                </c:pt>
                <c:pt idx="311">
                  <c:v>41128</c:v>
                </c:pt>
                <c:pt idx="312">
                  <c:v>41129</c:v>
                </c:pt>
                <c:pt idx="313">
                  <c:v>41130</c:v>
                </c:pt>
                <c:pt idx="314">
                  <c:v>41131</c:v>
                </c:pt>
                <c:pt idx="315">
                  <c:v>41132</c:v>
                </c:pt>
                <c:pt idx="316">
                  <c:v>41133</c:v>
                </c:pt>
                <c:pt idx="317">
                  <c:v>41134</c:v>
                </c:pt>
                <c:pt idx="318">
                  <c:v>41135</c:v>
                </c:pt>
                <c:pt idx="319">
                  <c:v>41136</c:v>
                </c:pt>
                <c:pt idx="320">
                  <c:v>41137</c:v>
                </c:pt>
                <c:pt idx="321">
                  <c:v>41138</c:v>
                </c:pt>
                <c:pt idx="322">
                  <c:v>41139</c:v>
                </c:pt>
                <c:pt idx="323">
                  <c:v>41140</c:v>
                </c:pt>
                <c:pt idx="324">
                  <c:v>41141</c:v>
                </c:pt>
                <c:pt idx="325">
                  <c:v>41142</c:v>
                </c:pt>
                <c:pt idx="326">
                  <c:v>41143</c:v>
                </c:pt>
                <c:pt idx="327">
                  <c:v>41144</c:v>
                </c:pt>
                <c:pt idx="328">
                  <c:v>41145</c:v>
                </c:pt>
                <c:pt idx="329">
                  <c:v>41146</c:v>
                </c:pt>
                <c:pt idx="330">
                  <c:v>41147</c:v>
                </c:pt>
                <c:pt idx="331">
                  <c:v>41148</c:v>
                </c:pt>
                <c:pt idx="332">
                  <c:v>41149</c:v>
                </c:pt>
                <c:pt idx="333">
                  <c:v>41150</c:v>
                </c:pt>
                <c:pt idx="334">
                  <c:v>41151</c:v>
                </c:pt>
                <c:pt idx="335">
                  <c:v>41152</c:v>
                </c:pt>
                <c:pt idx="336">
                  <c:v>41153</c:v>
                </c:pt>
                <c:pt idx="337">
                  <c:v>41154</c:v>
                </c:pt>
                <c:pt idx="338">
                  <c:v>41155</c:v>
                </c:pt>
                <c:pt idx="339">
                  <c:v>41156</c:v>
                </c:pt>
                <c:pt idx="340">
                  <c:v>41157</c:v>
                </c:pt>
                <c:pt idx="341">
                  <c:v>41158</c:v>
                </c:pt>
                <c:pt idx="342">
                  <c:v>41159</c:v>
                </c:pt>
                <c:pt idx="343">
                  <c:v>41160</c:v>
                </c:pt>
                <c:pt idx="344">
                  <c:v>41161</c:v>
                </c:pt>
                <c:pt idx="345">
                  <c:v>41162</c:v>
                </c:pt>
                <c:pt idx="346">
                  <c:v>41163</c:v>
                </c:pt>
                <c:pt idx="347">
                  <c:v>41164</c:v>
                </c:pt>
                <c:pt idx="348">
                  <c:v>41165</c:v>
                </c:pt>
                <c:pt idx="349">
                  <c:v>41166</c:v>
                </c:pt>
                <c:pt idx="350">
                  <c:v>41167</c:v>
                </c:pt>
                <c:pt idx="351">
                  <c:v>41168</c:v>
                </c:pt>
                <c:pt idx="352">
                  <c:v>41169</c:v>
                </c:pt>
                <c:pt idx="353">
                  <c:v>41170</c:v>
                </c:pt>
                <c:pt idx="354">
                  <c:v>41171</c:v>
                </c:pt>
                <c:pt idx="355">
                  <c:v>41172</c:v>
                </c:pt>
                <c:pt idx="356">
                  <c:v>41173</c:v>
                </c:pt>
                <c:pt idx="357">
                  <c:v>41174</c:v>
                </c:pt>
                <c:pt idx="358">
                  <c:v>41175</c:v>
                </c:pt>
                <c:pt idx="359">
                  <c:v>41176</c:v>
                </c:pt>
                <c:pt idx="360">
                  <c:v>41177</c:v>
                </c:pt>
                <c:pt idx="361">
                  <c:v>41178</c:v>
                </c:pt>
                <c:pt idx="362">
                  <c:v>41179</c:v>
                </c:pt>
                <c:pt idx="363">
                  <c:v>41180</c:v>
                </c:pt>
                <c:pt idx="364">
                  <c:v>41181</c:v>
                </c:pt>
                <c:pt idx="365">
                  <c:v>41182</c:v>
                </c:pt>
              </c:numCache>
            </c:numRef>
          </c:xVal>
          <c:yVal>
            <c:numRef>
              <c:f>'Dry-type year 2012'!$C$5:$C$370</c:f>
              <c:numCache>
                <c:formatCode>General</c:formatCode>
                <c:ptCount val="366"/>
                <c:pt idx="0">
                  <c:v>1.0790000000000002</c:v>
                </c:pt>
                <c:pt idx="1">
                  <c:v>1.1179999999999999</c:v>
                </c:pt>
                <c:pt idx="2">
                  <c:v>1.4300000000000002</c:v>
                </c:pt>
                <c:pt idx="3">
                  <c:v>1.9500000000000002</c:v>
                </c:pt>
                <c:pt idx="4">
                  <c:v>5.46</c:v>
                </c:pt>
                <c:pt idx="5">
                  <c:v>7.41</c:v>
                </c:pt>
                <c:pt idx="6">
                  <c:v>5.33</c:v>
                </c:pt>
                <c:pt idx="7">
                  <c:v>4.42</c:v>
                </c:pt>
                <c:pt idx="8">
                  <c:v>3.64</c:v>
                </c:pt>
                <c:pt idx="9">
                  <c:v>4.16</c:v>
                </c:pt>
                <c:pt idx="10">
                  <c:v>8.9700000000000006</c:v>
                </c:pt>
                <c:pt idx="11">
                  <c:v>8.9700000000000006</c:v>
                </c:pt>
                <c:pt idx="12">
                  <c:v>6.24</c:v>
                </c:pt>
                <c:pt idx="13">
                  <c:v>5.2</c:v>
                </c:pt>
                <c:pt idx="14">
                  <c:v>4.68</c:v>
                </c:pt>
                <c:pt idx="15">
                  <c:v>4.16</c:v>
                </c:pt>
                <c:pt idx="16">
                  <c:v>3.77</c:v>
                </c:pt>
                <c:pt idx="17">
                  <c:v>3.5100000000000002</c:v>
                </c:pt>
                <c:pt idx="18">
                  <c:v>3.38</c:v>
                </c:pt>
                <c:pt idx="19">
                  <c:v>3.25</c:v>
                </c:pt>
                <c:pt idx="20">
                  <c:v>3.12</c:v>
                </c:pt>
                <c:pt idx="21">
                  <c:v>3.12</c:v>
                </c:pt>
                <c:pt idx="22">
                  <c:v>2.99</c:v>
                </c:pt>
                <c:pt idx="23">
                  <c:v>2.99</c:v>
                </c:pt>
                <c:pt idx="24">
                  <c:v>2.99</c:v>
                </c:pt>
                <c:pt idx="25">
                  <c:v>2.8600000000000003</c:v>
                </c:pt>
                <c:pt idx="26">
                  <c:v>2.8600000000000003</c:v>
                </c:pt>
                <c:pt idx="27">
                  <c:v>2.73</c:v>
                </c:pt>
                <c:pt idx="28">
                  <c:v>2.73</c:v>
                </c:pt>
                <c:pt idx="29">
                  <c:v>2.73</c:v>
                </c:pt>
                <c:pt idx="30">
                  <c:v>2.73</c:v>
                </c:pt>
                <c:pt idx="31">
                  <c:v>2.73</c:v>
                </c:pt>
                <c:pt idx="32">
                  <c:v>2.73</c:v>
                </c:pt>
                <c:pt idx="33">
                  <c:v>2.73</c:v>
                </c:pt>
                <c:pt idx="34">
                  <c:v>2.73</c:v>
                </c:pt>
                <c:pt idx="35">
                  <c:v>3.12</c:v>
                </c:pt>
                <c:pt idx="36">
                  <c:v>4.16</c:v>
                </c:pt>
                <c:pt idx="37">
                  <c:v>4.68</c:v>
                </c:pt>
                <c:pt idx="38">
                  <c:v>4.16</c:v>
                </c:pt>
                <c:pt idx="39">
                  <c:v>3.77</c:v>
                </c:pt>
                <c:pt idx="40">
                  <c:v>3.5100000000000002</c:v>
                </c:pt>
                <c:pt idx="41">
                  <c:v>3.25</c:v>
                </c:pt>
                <c:pt idx="42">
                  <c:v>3.12</c:v>
                </c:pt>
                <c:pt idx="43">
                  <c:v>3.12</c:v>
                </c:pt>
                <c:pt idx="44">
                  <c:v>2.99</c:v>
                </c:pt>
                <c:pt idx="45">
                  <c:v>2.99</c:v>
                </c:pt>
                <c:pt idx="46">
                  <c:v>2.99</c:v>
                </c:pt>
                <c:pt idx="47">
                  <c:v>3.12</c:v>
                </c:pt>
                <c:pt idx="48">
                  <c:v>3.25</c:v>
                </c:pt>
                <c:pt idx="49">
                  <c:v>3.64</c:v>
                </c:pt>
                <c:pt idx="50">
                  <c:v>4.8100000000000005</c:v>
                </c:pt>
                <c:pt idx="51">
                  <c:v>6.63</c:v>
                </c:pt>
                <c:pt idx="52">
                  <c:v>6.24</c:v>
                </c:pt>
                <c:pt idx="53">
                  <c:v>7.41</c:v>
                </c:pt>
                <c:pt idx="54">
                  <c:v>32.11</c:v>
                </c:pt>
                <c:pt idx="55">
                  <c:v>34.71</c:v>
                </c:pt>
                <c:pt idx="56">
                  <c:v>16.900000000000002</c:v>
                </c:pt>
                <c:pt idx="57">
                  <c:v>10.92</c:v>
                </c:pt>
                <c:pt idx="58">
                  <c:v>8.32</c:v>
                </c:pt>
                <c:pt idx="59">
                  <c:v>6.76</c:v>
                </c:pt>
                <c:pt idx="60">
                  <c:v>5.8500000000000005</c:v>
                </c:pt>
                <c:pt idx="61">
                  <c:v>5.33</c:v>
                </c:pt>
                <c:pt idx="62">
                  <c:v>5.07</c:v>
                </c:pt>
                <c:pt idx="63">
                  <c:v>4.8100000000000005</c:v>
                </c:pt>
                <c:pt idx="64">
                  <c:v>4.55</c:v>
                </c:pt>
                <c:pt idx="65">
                  <c:v>4.29</c:v>
                </c:pt>
                <c:pt idx="66">
                  <c:v>4.16</c:v>
                </c:pt>
                <c:pt idx="67">
                  <c:v>4.03</c:v>
                </c:pt>
                <c:pt idx="68">
                  <c:v>4.03</c:v>
                </c:pt>
                <c:pt idx="69">
                  <c:v>3.9000000000000004</c:v>
                </c:pt>
                <c:pt idx="70">
                  <c:v>3.9000000000000004</c:v>
                </c:pt>
                <c:pt idx="71">
                  <c:v>3.77</c:v>
                </c:pt>
                <c:pt idx="72">
                  <c:v>3.77</c:v>
                </c:pt>
                <c:pt idx="73">
                  <c:v>3.77</c:v>
                </c:pt>
                <c:pt idx="74">
                  <c:v>3.77</c:v>
                </c:pt>
                <c:pt idx="75">
                  <c:v>3.9000000000000004</c:v>
                </c:pt>
                <c:pt idx="76">
                  <c:v>4.03</c:v>
                </c:pt>
                <c:pt idx="77">
                  <c:v>4.03</c:v>
                </c:pt>
                <c:pt idx="78">
                  <c:v>3.77</c:v>
                </c:pt>
                <c:pt idx="79">
                  <c:v>3.77</c:v>
                </c:pt>
                <c:pt idx="80">
                  <c:v>3.64</c:v>
                </c:pt>
                <c:pt idx="81">
                  <c:v>3.5100000000000002</c:v>
                </c:pt>
                <c:pt idx="82">
                  <c:v>3.5100000000000002</c:v>
                </c:pt>
                <c:pt idx="83">
                  <c:v>3.38</c:v>
                </c:pt>
                <c:pt idx="84">
                  <c:v>3.38</c:v>
                </c:pt>
                <c:pt idx="85">
                  <c:v>3.25</c:v>
                </c:pt>
                <c:pt idx="86">
                  <c:v>3.25</c:v>
                </c:pt>
                <c:pt idx="87">
                  <c:v>3.25</c:v>
                </c:pt>
                <c:pt idx="88">
                  <c:v>3.25</c:v>
                </c:pt>
                <c:pt idx="89">
                  <c:v>3.38</c:v>
                </c:pt>
                <c:pt idx="90">
                  <c:v>3.77</c:v>
                </c:pt>
                <c:pt idx="91">
                  <c:v>4.03</c:v>
                </c:pt>
                <c:pt idx="92">
                  <c:v>4.16</c:v>
                </c:pt>
                <c:pt idx="93">
                  <c:v>3.9000000000000004</c:v>
                </c:pt>
                <c:pt idx="94">
                  <c:v>3.64</c:v>
                </c:pt>
                <c:pt idx="95">
                  <c:v>3.5100000000000002</c:v>
                </c:pt>
                <c:pt idx="96">
                  <c:v>3.5100000000000002</c:v>
                </c:pt>
                <c:pt idx="97">
                  <c:v>3.38</c:v>
                </c:pt>
                <c:pt idx="98">
                  <c:v>3.38</c:v>
                </c:pt>
                <c:pt idx="99">
                  <c:v>3.25</c:v>
                </c:pt>
                <c:pt idx="100">
                  <c:v>3.25</c:v>
                </c:pt>
                <c:pt idx="101">
                  <c:v>3.25</c:v>
                </c:pt>
                <c:pt idx="102">
                  <c:v>3.25</c:v>
                </c:pt>
                <c:pt idx="103">
                  <c:v>3.25</c:v>
                </c:pt>
                <c:pt idx="104">
                  <c:v>3.12</c:v>
                </c:pt>
                <c:pt idx="105">
                  <c:v>3.12</c:v>
                </c:pt>
                <c:pt idx="106">
                  <c:v>3.12</c:v>
                </c:pt>
                <c:pt idx="107">
                  <c:v>2.99</c:v>
                </c:pt>
                <c:pt idx="108">
                  <c:v>2.99</c:v>
                </c:pt>
                <c:pt idx="109">
                  <c:v>2.99</c:v>
                </c:pt>
                <c:pt idx="110">
                  <c:v>3.9000000000000004</c:v>
                </c:pt>
                <c:pt idx="111">
                  <c:v>22.880000000000003</c:v>
                </c:pt>
                <c:pt idx="112">
                  <c:v>305.5</c:v>
                </c:pt>
                <c:pt idx="113">
                  <c:v>117.91000000000001</c:v>
                </c:pt>
                <c:pt idx="114">
                  <c:v>434.2</c:v>
                </c:pt>
                <c:pt idx="115">
                  <c:v>153.4</c:v>
                </c:pt>
                <c:pt idx="116">
                  <c:v>79.040000000000006</c:v>
                </c:pt>
                <c:pt idx="117">
                  <c:v>52.78</c:v>
                </c:pt>
                <c:pt idx="118">
                  <c:v>40.56</c:v>
                </c:pt>
                <c:pt idx="119">
                  <c:v>30.810000000000002</c:v>
                </c:pt>
                <c:pt idx="120">
                  <c:v>24.830000000000002</c:v>
                </c:pt>
                <c:pt idx="121">
                  <c:v>21.060000000000002</c:v>
                </c:pt>
                <c:pt idx="122">
                  <c:v>18.59</c:v>
                </c:pt>
                <c:pt idx="123">
                  <c:v>17.16</c:v>
                </c:pt>
                <c:pt idx="124">
                  <c:v>15.73</c:v>
                </c:pt>
                <c:pt idx="125">
                  <c:v>14.17</c:v>
                </c:pt>
                <c:pt idx="126">
                  <c:v>12.74</c:v>
                </c:pt>
                <c:pt idx="127">
                  <c:v>11.57</c:v>
                </c:pt>
                <c:pt idx="128">
                  <c:v>10.530000000000001</c:v>
                </c:pt>
                <c:pt idx="129">
                  <c:v>10.27</c:v>
                </c:pt>
                <c:pt idx="130">
                  <c:v>19.37</c:v>
                </c:pt>
                <c:pt idx="131">
                  <c:v>16.38</c:v>
                </c:pt>
                <c:pt idx="132">
                  <c:v>13.39</c:v>
                </c:pt>
                <c:pt idx="133">
                  <c:v>12.870000000000001</c:v>
                </c:pt>
                <c:pt idx="134">
                  <c:v>13.39</c:v>
                </c:pt>
                <c:pt idx="135">
                  <c:v>32.89</c:v>
                </c:pt>
                <c:pt idx="136">
                  <c:v>70.070000000000007</c:v>
                </c:pt>
                <c:pt idx="137">
                  <c:v>41.21</c:v>
                </c:pt>
                <c:pt idx="138">
                  <c:v>28.990000000000002</c:v>
                </c:pt>
                <c:pt idx="139">
                  <c:v>22.490000000000002</c:v>
                </c:pt>
                <c:pt idx="140">
                  <c:v>18.72</c:v>
                </c:pt>
                <c:pt idx="141">
                  <c:v>16.25</c:v>
                </c:pt>
                <c:pt idx="142">
                  <c:v>14.43</c:v>
                </c:pt>
                <c:pt idx="143">
                  <c:v>13.13</c:v>
                </c:pt>
                <c:pt idx="144">
                  <c:v>11.96</c:v>
                </c:pt>
                <c:pt idx="145">
                  <c:v>11.05</c:v>
                </c:pt>
                <c:pt idx="146">
                  <c:v>10.4</c:v>
                </c:pt>
                <c:pt idx="147">
                  <c:v>9.75</c:v>
                </c:pt>
                <c:pt idx="148">
                  <c:v>9.1</c:v>
                </c:pt>
                <c:pt idx="149">
                  <c:v>8.58</c:v>
                </c:pt>
                <c:pt idx="150">
                  <c:v>8.4500000000000011</c:v>
                </c:pt>
                <c:pt idx="151">
                  <c:v>23.27</c:v>
                </c:pt>
                <c:pt idx="152">
                  <c:v>36.79</c:v>
                </c:pt>
                <c:pt idx="153">
                  <c:v>45.11</c:v>
                </c:pt>
                <c:pt idx="154">
                  <c:v>31.46</c:v>
                </c:pt>
                <c:pt idx="155">
                  <c:v>24.18</c:v>
                </c:pt>
                <c:pt idx="156">
                  <c:v>19.89</c:v>
                </c:pt>
                <c:pt idx="157">
                  <c:v>17.03</c:v>
                </c:pt>
                <c:pt idx="158">
                  <c:v>14.690000000000001</c:v>
                </c:pt>
                <c:pt idx="159">
                  <c:v>13</c:v>
                </c:pt>
                <c:pt idx="160">
                  <c:v>11.700000000000001</c:v>
                </c:pt>
                <c:pt idx="161">
                  <c:v>10.790000000000001</c:v>
                </c:pt>
                <c:pt idx="162">
                  <c:v>10.66</c:v>
                </c:pt>
                <c:pt idx="163">
                  <c:v>10.66</c:v>
                </c:pt>
                <c:pt idx="164">
                  <c:v>104.52000000000001</c:v>
                </c:pt>
                <c:pt idx="165">
                  <c:v>232.70000000000002</c:v>
                </c:pt>
                <c:pt idx="166">
                  <c:v>145.6</c:v>
                </c:pt>
                <c:pt idx="167">
                  <c:v>157.30000000000001</c:v>
                </c:pt>
                <c:pt idx="168">
                  <c:v>336.7</c:v>
                </c:pt>
                <c:pt idx="169">
                  <c:v>170.3</c:v>
                </c:pt>
                <c:pt idx="170">
                  <c:v>114.4</c:v>
                </c:pt>
                <c:pt idx="171">
                  <c:v>82.94</c:v>
                </c:pt>
                <c:pt idx="172">
                  <c:v>65.39</c:v>
                </c:pt>
                <c:pt idx="173">
                  <c:v>56.29</c:v>
                </c:pt>
                <c:pt idx="174">
                  <c:v>46.67</c:v>
                </c:pt>
                <c:pt idx="175">
                  <c:v>58.24</c:v>
                </c:pt>
                <c:pt idx="176">
                  <c:v>70.59</c:v>
                </c:pt>
                <c:pt idx="177">
                  <c:v>62.14</c:v>
                </c:pt>
                <c:pt idx="178">
                  <c:v>644.80000000000007</c:v>
                </c:pt>
                <c:pt idx="179">
                  <c:v>1145.3</c:v>
                </c:pt>
                <c:pt idx="180">
                  <c:v>397.8</c:v>
                </c:pt>
                <c:pt idx="181">
                  <c:v>336.7</c:v>
                </c:pt>
                <c:pt idx="182">
                  <c:v>375.7</c:v>
                </c:pt>
                <c:pt idx="183">
                  <c:v>474.5</c:v>
                </c:pt>
                <c:pt idx="184">
                  <c:v>296.40000000000003</c:v>
                </c:pt>
                <c:pt idx="185">
                  <c:v>196.3</c:v>
                </c:pt>
                <c:pt idx="186">
                  <c:v>145.6</c:v>
                </c:pt>
                <c:pt idx="187">
                  <c:v>109.85000000000001</c:v>
                </c:pt>
                <c:pt idx="188">
                  <c:v>88.4</c:v>
                </c:pt>
                <c:pt idx="189">
                  <c:v>74.23</c:v>
                </c:pt>
                <c:pt idx="190">
                  <c:v>63.96</c:v>
                </c:pt>
                <c:pt idx="191">
                  <c:v>55.510000000000005</c:v>
                </c:pt>
                <c:pt idx="192">
                  <c:v>50.96</c:v>
                </c:pt>
                <c:pt idx="193">
                  <c:v>50.050000000000004</c:v>
                </c:pt>
                <c:pt idx="194">
                  <c:v>80.34</c:v>
                </c:pt>
                <c:pt idx="195">
                  <c:v>192.4</c:v>
                </c:pt>
                <c:pt idx="196">
                  <c:v>157.30000000000001</c:v>
                </c:pt>
                <c:pt idx="197">
                  <c:v>112.84</c:v>
                </c:pt>
                <c:pt idx="198">
                  <c:v>87.88000000000001</c:v>
                </c:pt>
                <c:pt idx="199">
                  <c:v>73.97</c:v>
                </c:pt>
                <c:pt idx="200">
                  <c:v>63.830000000000005</c:v>
                </c:pt>
                <c:pt idx="201">
                  <c:v>55.64</c:v>
                </c:pt>
                <c:pt idx="202">
                  <c:v>49.14</c:v>
                </c:pt>
                <c:pt idx="203">
                  <c:v>43.42</c:v>
                </c:pt>
                <c:pt idx="204">
                  <c:v>38.870000000000005</c:v>
                </c:pt>
                <c:pt idx="205">
                  <c:v>34.840000000000003</c:v>
                </c:pt>
                <c:pt idx="206">
                  <c:v>31.85</c:v>
                </c:pt>
                <c:pt idx="207">
                  <c:v>30.03</c:v>
                </c:pt>
                <c:pt idx="208">
                  <c:v>29.900000000000002</c:v>
                </c:pt>
                <c:pt idx="209">
                  <c:v>27.82</c:v>
                </c:pt>
                <c:pt idx="210">
                  <c:v>24.830000000000002</c:v>
                </c:pt>
                <c:pt idx="211">
                  <c:v>23.14</c:v>
                </c:pt>
                <c:pt idx="212">
                  <c:v>21.71</c:v>
                </c:pt>
                <c:pt idx="213">
                  <c:v>20.150000000000002</c:v>
                </c:pt>
                <c:pt idx="214">
                  <c:v>18.850000000000001</c:v>
                </c:pt>
                <c:pt idx="215">
                  <c:v>18.46</c:v>
                </c:pt>
                <c:pt idx="216">
                  <c:v>18.98</c:v>
                </c:pt>
                <c:pt idx="217">
                  <c:v>17.420000000000002</c:v>
                </c:pt>
                <c:pt idx="218">
                  <c:v>15.860000000000001</c:v>
                </c:pt>
                <c:pt idx="219">
                  <c:v>14.82</c:v>
                </c:pt>
                <c:pt idx="220">
                  <c:v>13.91</c:v>
                </c:pt>
                <c:pt idx="221">
                  <c:v>13.13</c:v>
                </c:pt>
                <c:pt idx="222">
                  <c:v>12.35</c:v>
                </c:pt>
                <c:pt idx="223">
                  <c:v>11.83</c:v>
                </c:pt>
                <c:pt idx="224">
                  <c:v>11.18</c:v>
                </c:pt>
                <c:pt idx="225">
                  <c:v>10.530000000000001</c:v>
                </c:pt>
                <c:pt idx="226">
                  <c:v>10.01</c:v>
                </c:pt>
                <c:pt idx="227">
                  <c:v>9.75</c:v>
                </c:pt>
                <c:pt idx="228">
                  <c:v>9.36</c:v>
                </c:pt>
                <c:pt idx="229">
                  <c:v>9.1</c:v>
                </c:pt>
                <c:pt idx="230">
                  <c:v>8.7100000000000009</c:v>
                </c:pt>
                <c:pt idx="231">
                  <c:v>8.4500000000000011</c:v>
                </c:pt>
                <c:pt idx="232">
                  <c:v>8.06</c:v>
                </c:pt>
                <c:pt idx="233">
                  <c:v>7.8000000000000007</c:v>
                </c:pt>
                <c:pt idx="234">
                  <c:v>7.67</c:v>
                </c:pt>
                <c:pt idx="235">
                  <c:v>7.41</c:v>
                </c:pt>
                <c:pt idx="236">
                  <c:v>7.15</c:v>
                </c:pt>
                <c:pt idx="237">
                  <c:v>7.0200000000000005</c:v>
                </c:pt>
                <c:pt idx="238">
                  <c:v>6.8900000000000006</c:v>
                </c:pt>
                <c:pt idx="239">
                  <c:v>6.76</c:v>
                </c:pt>
                <c:pt idx="240">
                  <c:v>6.63</c:v>
                </c:pt>
                <c:pt idx="241">
                  <c:v>6.5</c:v>
                </c:pt>
                <c:pt idx="242">
                  <c:v>6.37</c:v>
                </c:pt>
                <c:pt idx="243">
                  <c:v>6.11</c:v>
                </c:pt>
                <c:pt idx="244">
                  <c:v>5.8500000000000005</c:v>
                </c:pt>
                <c:pt idx="245">
                  <c:v>5.59</c:v>
                </c:pt>
                <c:pt idx="246">
                  <c:v>5.33</c:v>
                </c:pt>
                <c:pt idx="247">
                  <c:v>5.2</c:v>
                </c:pt>
                <c:pt idx="248">
                  <c:v>5.59</c:v>
                </c:pt>
                <c:pt idx="249">
                  <c:v>5.7200000000000006</c:v>
                </c:pt>
                <c:pt idx="250">
                  <c:v>5.2</c:v>
                </c:pt>
                <c:pt idx="251">
                  <c:v>5.07</c:v>
                </c:pt>
                <c:pt idx="252">
                  <c:v>4.68</c:v>
                </c:pt>
                <c:pt idx="253">
                  <c:v>4.42</c:v>
                </c:pt>
                <c:pt idx="254">
                  <c:v>4.29</c:v>
                </c:pt>
                <c:pt idx="255">
                  <c:v>4.16</c:v>
                </c:pt>
                <c:pt idx="256">
                  <c:v>4.03</c:v>
                </c:pt>
                <c:pt idx="257">
                  <c:v>3.9000000000000004</c:v>
                </c:pt>
                <c:pt idx="258">
                  <c:v>3.77</c:v>
                </c:pt>
                <c:pt idx="259">
                  <c:v>3.64</c:v>
                </c:pt>
                <c:pt idx="260">
                  <c:v>3.5100000000000002</c:v>
                </c:pt>
                <c:pt idx="261">
                  <c:v>3.38</c:v>
                </c:pt>
                <c:pt idx="262">
                  <c:v>3.25</c:v>
                </c:pt>
                <c:pt idx="263">
                  <c:v>3.12</c:v>
                </c:pt>
                <c:pt idx="264">
                  <c:v>2.99</c:v>
                </c:pt>
                <c:pt idx="265">
                  <c:v>2.99</c:v>
                </c:pt>
                <c:pt idx="266">
                  <c:v>2.99</c:v>
                </c:pt>
                <c:pt idx="267">
                  <c:v>3.12</c:v>
                </c:pt>
                <c:pt idx="268">
                  <c:v>2.99</c:v>
                </c:pt>
                <c:pt idx="269">
                  <c:v>3.12</c:v>
                </c:pt>
                <c:pt idx="270">
                  <c:v>3.12</c:v>
                </c:pt>
                <c:pt idx="271">
                  <c:v>2.99</c:v>
                </c:pt>
                <c:pt idx="272">
                  <c:v>2.8600000000000003</c:v>
                </c:pt>
                <c:pt idx="273">
                  <c:v>2.73</c:v>
                </c:pt>
                <c:pt idx="274">
                  <c:v>2.73</c:v>
                </c:pt>
                <c:pt idx="275">
                  <c:v>2.6</c:v>
                </c:pt>
                <c:pt idx="276">
                  <c:v>2.6</c:v>
                </c:pt>
                <c:pt idx="277">
                  <c:v>2.6</c:v>
                </c:pt>
                <c:pt idx="278">
                  <c:v>2.4700000000000002</c:v>
                </c:pt>
                <c:pt idx="279">
                  <c:v>2.34</c:v>
                </c:pt>
                <c:pt idx="280">
                  <c:v>2.08</c:v>
                </c:pt>
                <c:pt idx="281">
                  <c:v>1.9500000000000002</c:v>
                </c:pt>
                <c:pt idx="282">
                  <c:v>1.9500000000000002</c:v>
                </c:pt>
                <c:pt idx="283">
                  <c:v>2.08</c:v>
                </c:pt>
                <c:pt idx="284">
                  <c:v>2.08</c:v>
                </c:pt>
                <c:pt idx="285">
                  <c:v>1.9500000000000002</c:v>
                </c:pt>
                <c:pt idx="286">
                  <c:v>1.69</c:v>
                </c:pt>
                <c:pt idx="287">
                  <c:v>1.56</c:v>
                </c:pt>
                <c:pt idx="288">
                  <c:v>1.56</c:v>
                </c:pt>
                <c:pt idx="289">
                  <c:v>1.4300000000000002</c:v>
                </c:pt>
                <c:pt idx="290">
                  <c:v>1.4300000000000002</c:v>
                </c:pt>
                <c:pt idx="291">
                  <c:v>1.56</c:v>
                </c:pt>
                <c:pt idx="292">
                  <c:v>1.69</c:v>
                </c:pt>
                <c:pt idx="293">
                  <c:v>1.56</c:v>
                </c:pt>
                <c:pt idx="294">
                  <c:v>1.56</c:v>
                </c:pt>
                <c:pt idx="295">
                  <c:v>1.4300000000000002</c:v>
                </c:pt>
                <c:pt idx="296">
                  <c:v>1.3</c:v>
                </c:pt>
                <c:pt idx="297">
                  <c:v>1.2609999999999999</c:v>
                </c:pt>
                <c:pt idx="298">
                  <c:v>1.2609999999999999</c:v>
                </c:pt>
                <c:pt idx="299">
                  <c:v>1.2350000000000001</c:v>
                </c:pt>
                <c:pt idx="300">
                  <c:v>1.1830000000000001</c:v>
                </c:pt>
                <c:pt idx="301">
                  <c:v>1.0920000000000001</c:v>
                </c:pt>
                <c:pt idx="302">
                  <c:v>1.04</c:v>
                </c:pt>
                <c:pt idx="303">
                  <c:v>1.014</c:v>
                </c:pt>
                <c:pt idx="304">
                  <c:v>1.014</c:v>
                </c:pt>
                <c:pt idx="305">
                  <c:v>0.97500000000000009</c:v>
                </c:pt>
                <c:pt idx="306">
                  <c:v>0.93600000000000005</c:v>
                </c:pt>
                <c:pt idx="307">
                  <c:v>0.88400000000000001</c:v>
                </c:pt>
                <c:pt idx="308">
                  <c:v>0.754</c:v>
                </c:pt>
                <c:pt idx="309">
                  <c:v>0.63700000000000012</c:v>
                </c:pt>
                <c:pt idx="310">
                  <c:v>0.65</c:v>
                </c:pt>
                <c:pt idx="311">
                  <c:v>0.68899999999999995</c:v>
                </c:pt>
                <c:pt idx="312">
                  <c:v>0.71500000000000008</c:v>
                </c:pt>
                <c:pt idx="313">
                  <c:v>0.68899999999999995</c:v>
                </c:pt>
                <c:pt idx="314">
                  <c:v>0.67600000000000005</c:v>
                </c:pt>
                <c:pt idx="315">
                  <c:v>0.65</c:v>
                </c:pt>
                <c:pt idx="316">
                  <c:v>0.6110000000000001</c:v>
                </c:pt>
                <c:pt idx="317">
                  <c:v>0.57200000000000006</c:v>
                </c:pt>
                <c:pt idx="318">
                  <c:v>0.58499999999999996</c:v>
                </c:pt>
                <c:pt idx="319">
                  <c:v>0.54600000000000004</c:v>
                </c:pt>
                <c:pt idx="320">
                  <c:v>0.48100000000000004</c:v>
                </c:pt>
                <c:pt idx="321">
                  <c:v>0.46800000000000003</c:v>
                </c:pt>
                <c:pt idx="322">
                  <c:v>0.442</c:v>
                </c:pt>
                <c:pt idx="323">
                  <c:v>0.40300000000000002</c:v>
                </c:pt>
                <c:pt idx="324">
                  <c:v>0.36399999999999999</c:v>
                </c:pt>
                <c:pt idx="325">
                  <c:v>0.32500000000000001</c:v>
                </c:pt>
                <c:pt idx="326">
                  <c:v>0.29899999999999999</c:v>
                </c:pt>
                <c:pt idx="327">
                  <c:v>0.27300000000000002</c:v>
                </c:pt>
                <c:pt idx="328">
                  <c:v>0.27300000000000002</c:v>
                </c:pt>
                <c:pt idx="329">
                  <c:v>0.247</c:v>
                </c:pt>
                <c:pt idx="330">
                  <c:v>0.221</c:v>
                </c:pt>
                <c:pt idx="331">
                  <c:v>0.19500000000000001</c:v>
                </c:pt>
                <c:pt idx="332">
                  <c:v>0.16900000000000001</c:v>
                </c:pt>
                <c:pt idx="333">
                  <c:v>0.16900000000000001</c:v>
                </c:pt>
                <c:pt idx="334">
                  <c:v>0.16900000000000001</c:v>
                </c:pt>
                <c:pt idx="335">
                  <c:v>0.221</c:v>
                </c:pt>
                <c:pt idx="336">
                  <c:v>0.27300000000000002</c:v>
                </c:pt>
                <c:pt idx="337">
                  <c:v>0.312</c:v>
                </c:pt>
                <c:pt idx="338">
                  <c:v>0.28600000000000003</c:v>
                </c:pt>
                <c:pt idx="339">
                  <c:v>0.247</c:v>
                </c:pt>
                <c:pt idx="340">
                  <c:v>0.20800000000000002</c:v>
                </c:pt>
                <c:pt idx="341">
                  <c:v>0.19500000000000001</c:v>
                </c:pt>
                <c:pt idx="342">
                  <c:v>0.182</c:v>
                </c:pt>
                <c:pt idx="343">
                  <c:v>0.182</c:v>
                </c:pt>
                <c:pt idx="344">
                  <c:v>0.156</c:v>
                </c:pt>
                <c:pt idx="345">
                  <c:v>0.12090000000000001</c:v>
                </c:pt>
                <c:pt idx="346">
                  <c:v>0.12090000000000001</c:v>
                </c:pt>
                <c:pt idx="347">
                  <c:v>0.13</c:v>
                </c:pt>
                <c:pt idx="348">
                  <c:v>0.1222</c:v>
                </c:pt>
                <c:pt idx="349">
                  <c:v>0.13</c:v>
                </c:pt>
                <c:pt idx="350">
                  <c:v>0.14300000000000002</c:v>
                </c:pt>
                <c:pt idx="351">
                  <c:v>0.14300000000000002</c:v>
                </c:pt>
                <c:pt idx="352">
                  <c:v>0.14300000000000002</c:v>
                </c:pt>
                <c:pt idx="353">
                  <c:v>0.14300000000000002</c:v>
                </c:pt>
                <c:pt idx="354">
                  <c:v>0.156</c:v>
                </c:pt>
                <c:pt idx="355">
                  <c:v>0.14300000000000002</c:v>
                </c:pt>
                <c:pt idx="356">
                  <c:v>0.13</c:v>
                </c:pt>
                <c:pt idx="357">
                  <c:v>0.156</c:v>
                </c:pt>
                <c:pt idx="358">
                  <c:v>0.156</c:v>
                </c:pt>
                <c:pt idx="359">
                  <c:v>0.156</c:v>
                </c:pt>
                <c:pt idx="360">
                  <c:v>0.156</c:v>
                </c:pt>
                <c:pt idx="361">
                  <c:v>0.156</c:v>
                </c:pt>
                <c:pt idx="362">
                  <c:v>0.156</c:v>
                </c:pt>
                <c:pt idx="363">
                  <c:v>0.156</c:v>
                </c:pt>
                <c:pt idx="364">
                  <c:v>0.156</c:v>
                </c:pt>
                <c:pt idx="365">
                  <c:v>0.182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2D-40CD-B99C-712C8C496C9A}"/>
            </c:ext>
          </c:extLst>
        </c:ser>
        <c:ser>
          <c:idx val="1"/>
          <c:order val="1"/>
          <c:tx>
            <c:strRef>
              <c:f>'Dry-type year 2012'!$E$4</c:f>
              <c:strCache>
                <c:ptCount val="1"/>
                <c:pt idx="0">
                  <c:v>Unimpaired 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'Dry-type year 2012'!$A$5:$A$370</c:f>
              <c:numCache>
                <c:formatCode>d\-mmm</c:formatCode>
                <c:ptCount val="366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  <c:pt idx="23">
                  <c:v>40840</c:v>
                </c:pt>
                <c:pt idx="24">
                  <c:v>40841</c:v>
                </c:pt>
                <c:pt idx="25">
                  <c:v>40842</c:v>
                </c:pt>
                <c:pt idx="26">
                  <c:v>40843</c:v>
                </c:pt>
                <c:pt idx="27">
                  <c:v>40844</c:v>
                </c:pt>
                <c:pt idx="28">
                  <c:v>40845</c:v>
                </c:pt>
                <c:pt idx="29">
                  <c:v>40846</c:v>
                </c:pt>
                <c:pt idx="30">
                  <c:v>40847</c:v>
                </c:pt>
                <c:pt idx="31" formatCode="General">
                  <c:v>40848</c:v>
                </c:pt>
                <c:pt idx="32">
                  <c:v>40849</c:v>
                </c:pt>
                <c:pt idx="33">
                  <c:v>40850</c:v>
                </c:pt>
                <c:pt idx="34">
                  <c:v>40851</c:v>
                </c:pt>
                <c:pt idx="35">
                  <c:v>40852</c:v>
                </c:pt>
                <c:pt idx="36">
                  <c:v>40853</c:v>
                </c:pt>
                <c:pt idx="37">
                  <c:v>40854</c:v>
                </c:pt>
                <c:pt idx="38">
                  <c:v>40855</c:v>
                </c:pt>
                <c:pt idx="39">
                  <c:v>40856</c:v>
                </c:pt>
                <c:pt idx="40">
                  <c:v>40857</c:v>
                </c:pt>
                <c:pt idx="41">
                  <c:v>40858</c:v>
                </c:pt>
                <c:pt idx="42">
                  <c:v>40859</c:v>
                </c:pt>
                <c:pt idx="43">
                  <c:v>40860</c:v>
                </c:pt>
                <c:pt idx="44">
                  <c:v>40861</c:v>
                </c:pt>
                <c:pt idx="45">
                  <c:v>40862</c:v>
                </c:pt>
                <c:pt idx="46">
                  <c:v>40863</c:v>
                </c:pt>
                <c:pt idx="47">
                  <c:v>40864</c:v>
                </c:pt>
                <c:pt idx="48">
                  <c:v>40865</c:v>
                </c:pt>
                <c:pt idx="49">
                  <c:v>40866</c:v>
                </c:pt>
                <c:pt idx="50">
                  <c:v>40867</c:v>
                </c:pt>
                <c:pt idx="51">
                  <c:v>40868</c:v>
                </c:pt>
                <c:pt idx="52">
                  <c:v>40869</c:v>
                </c:pt>
                <c:pt idx="53">
                  <c:v>40870</c:v>
                </c:pt>
                <c:pt idx="54">
                  <c:v>40871</c:v>
                </c:pt>
                <c:pt idx="55">
                  <c:v>40872</c:v>
                </c:pt>
                <c:pt idx="56">
                  <c:v>40873</c:v>
                </c:pt>
                <c:pt idx="57">
                  <c:v>40874</c:v>
                </c:pt>
                <c:pt idx="58">
                  <c:v>40875</c:v>
                </c:pt>
                <c:pt idx="59">
                  <c:v>40876</c:v>
                </c:pt>
                <c:pt idx="60">
                  <c:v>40877</c:v>
                </c:pt>
                <c:pt idx="61">
                  <c:v>40878</c:v>
                </c:pt>
                <c:pt idx="62">
                  <c:v>40879</c:v>
                </c:pt>
                <c:pt idx="63">
                  <c:v>40880</c:v>
                </c:pt>
                <c:pt idx="64">
                  <c:v>40881</c:v>
                </c:pt>
                <c:pt idx="65">
                  <c:v>40882</c:v>
                </c:pt>
                <c:pt idx="66">
                  <c:v>40883</c:v>
                </c:pt>
                <c:pt idx="67">
                  <c:v>40884</c:v>
                </c:pt>
                <c:pt idx="68">
                  <c:v>40885</c:v>
                </c:pt>
                <c:pt idx="69">
                  <c:v>40886</c:v>
                </c:pt>
                <c:pt idx="70">
                  <c:v>40887</c:v>
                </c:pt>
                <c:pt idx="71">
                  <c:v>40888</c:v>
                </c:pt>
                <c:pt idx="72">
                  <c:v>40889</c:v>
                </c:pt>
                <c:pt idx="73">
                  <c:v>40890</c:v>
                </c:pt>
                <c:pt idx="74">
                  <c:v>40891</c:v>
                </c:pt>
                <c:pt idx="75">
                  <c:v>40892</c:v>
                </c:pt>
                <c:pt idx="76">
                  <c:v>40893</c:v>
                </c:pt>
                <c:pt idx="77">
                  <c:v>40894</c:v>
                </c:pt>
                <c:pt idx="78">
                  <c:v>40895</c:v>
                </c:pt>
                <c:pt idx="79">
                  <c:v>40896</c:v>
                </c:pt>
                <c:pt idx="80">
                  <c:v>40897</c:v>
                </c:pt>
                <c:pt idx="81">
                  <c:v>40898</c:v>
                </c:pt>
                <c:pt idx="82">
                  <c:v>40899</c:v>
                </c:pt>
                <c:pt idx="83">
                  <c:v>40900</c:v>
                </c:pt>
                <c:pt idx="84">
                  <c:v>40901</c:v>
                </c:pt>
                <c:pt idx="85">
                  <c:v>40902</c:v>
                </c:pt>
                <c:pt idx="86">
                  <c:v>40903</c:v>
                </c:pt>
                <c:pt idx="87">
                  <c:v>40904</c:v>
                </c:pt>
                <c:pt idx="88">
                  <c:v>40905</c:v>
                </c:pt>
                <c:pt idx="89">
                  <c:v>40906</c:v>
                </c:pt>
                <c:pt idx="90">
                  <c:v>40907</c:v>
                </c:pt>
                <c:pt idx="91">
                  <c:v>40908</c:v>
                </c:pt>
                <c:pt idx="92">
                  <c:v>40909</c:v>
                </c:pt>
                <c:pt idx="93">
                  <c:v>40910</c:v>
                </c:pt>
                <c:pt idx="94">
                  <c:v>40911</c:v>
                </c:pt>
                <c:pt idx="95">
                  <c:v>40912</c:v>
                </c:pt>
                <c:pt idx="96">
                  <c:v>40913</c:v>
                </c:pt>
                <c:pt idx="97">
                  <c:v>40914</c:v>
                </c:pt>
                <c:pt idx="98">
                  <c:v>40915</c:v>
                </c:pt>
                <c:pt idx="99">
                  <c:v>40916</c:v>
                </c:pt>
                <c:pt idx="100">
                  <c:v>40917</c:v>
                </c:pt>
                <c:pt idx="101">
                  <c:v>40918</c:v>
                </c:pt>
                <c:pt idx="102">
                  <c:v>40919</c:v>
                </c:pt>
                <c:pt idx="103">
                  <c:v>40920</c:v>
                </c:pt>
                <c:pt idx="104">
                  <c:v>40921</c:v>
                </c:pt>
                <c:pt idx="105">
                  <c:v>40922</c:v>
                </c:pt>
                <c:pt idx="106">
                  <c:v>40923</c:v>
                </c:pt>
                <c:pt idx="107">
                  <c:v>40924</c:v>
                </c:pt>
                <c:pt idx="108">
                  <c:v>40925</c:v>
                </c:pt>
                <c:pt idx="109">
                  <c:v>40926</c:v>
                </c:pt>
                <c:pt idx="110">
                  <c:v>40927</c:v>
                </c:pt>
                <c:pt idx="111">
                  <c:v>40928</c:v>
                </c:pt>
                <c:pt idx="112">
                  <c:v>40929</c:v>
                </c:pt>
                <c:pt idx="113">
                  <c:v>40930</c:v>
                </c:pt>
                <c:pt idx="114">
                  <c:v>40931</c:v>
                </c:pt>
                <c:pt idx="115">
                  <c:v>40932</c:v>
                </c:pt>
                <c:pt idx="116">
                  <c:v>40933</c:v>
                </c:pt>
                <c:pt idx="117">
                  <c:v>40934</c:v>
                </c:pt>
                <c:pt idx="118">
                  <c:v>40935</c:v>
                </c:pt>
                <c:pt idx="119">
                  <c:v>40936</c:v>
                </c:pt>
                <c:pt idx="120">
                  <c:v>40937</c:v>
                </c:pt>
                <c:pt idx="121">
                  <c:v>40938</c:v>
                </c:pt>
                <c:pt idx="122">
                  <c:v>40939</c:v>
                </c:pt>
                <c:pt idx="123">
                  <c:v>40940</c:v>
                </c:pt>
                <c:pt idx="124">
                  <c:v>40941</c:v>
                </c:pt>
                <c:pt idx="125">
                  <c:v>40942</c:v>
                </c:pt>
                <c:pt idx="126">
                  <c:v>40943</c:v>
                </c:pt>
                <c:pt idx="127">
                  <c:v>40944</c:v>
                </c:pt>
                <c:pt idx="128">
                  <c:v>40945</c:v>
                </c:pt>
                <c:pt idx="129">
                  <c:v>40946</c:v>
                </c:pt>
                <c:pt idx="130">
                  <c:v>40947</c:v>
                </c:pt>
                <c:pt idx="131">
                  <c:v>40948</c:v>
                </c:pt>
                <c:pt idx="132">
                  <c:v>40949</c:v>
                </c:pt>
                <c:pt idx="133">
                  <c:v>40950</c:v>
                </c:pt>
                <c:pt idx="134">
                  <c:v>40951</c:v>
                </c:pt>
                <c:pt idx="135">
                  <c:v>40952</c:v>
                </c:pt>
                <c:pt idx="136">
                  <c:v>40953</c:v>
                </c:pt>
                <c:pt idx="137">
                  <c:v>40954</c:v>
                </c:pt>
                <c:pt idx="138">
                  <c:v>40955</c:v>
                </c:pt>
                <c:pt idx="139">
                  <c:v>40956</c:v>
                </c:pt>
                <c:pt idx="140">
                  <c:v>40957</c:v>
                </c:pt>
                <c:pt idx="141">
                  <c:v>40958</c:v>
                </c:pt>
                <c:pt idx="142">
                  <c:v>40959</c:v>
                </c:pt>
                <c:pt idx="143">
                  <c:v>40960</c:v>
                </c:pt>
                <c:pt idx="144">
                  <c:v>40961</c:v>
                </c:pt>
                <c:pt idx="145">
                  <c:v>40962</c:v>
                </c:pt>
                <c:pt idx="146">
                  <c:v>40963</c:v>
                </c:pt>
                <c:pt idx="147">
                  <c:v>40964</c:v>
                </c:pt>
                <c:pt idx="148">
                  <c:v>40965</c:v>
                </c:pt>
                <c:pt idx="149">
                  <c:v>40966</c:v>
                </c:pt>
                <c:pt idx="150">
                  <c:v>40967</c:v>
                </c:pt>
                <c:pt idx="151">
                  <c:v>40968</c:v>
                </c:pt>
                <c:pt idx="152">
                  <c:v>40969</c:v>
                </c:pt>
                <c:pt idx="153">
                  <c:v>40970</c:v>
                </c:pt>
                <c:pt idx="154">
                  <c:v>40971</c:v>
                </c:pt>
                <c:pt idx="155">
                  <c:v>40972</c:v>
                </c:pt>
                <c:pt idx="156">
                  <c:v>40973</c:v>
                </c:pt>
                <c:pt idx="157">
                  <c:v>40974</c:v>
                </c:pt>
                <c:pt idx="158">
                  <c:v>40975</c:v>
                </c:pt>
                <c:pt idx="159">
                  <c:v>40976</c:v>
                </c:pt>
                <c:pt idx="160">
                  <c:v>40977</c:v>
                </c:pt>
                <c:pt idx="161">
                  <c:v>40978</c:v>
                </c:pt>
                <c:pt idx="162">
                  <c:v>40979</c:v>
                </c:pt>
                <c:pt idx="163">
                  <c:v>40980</c:v>
                </c:pt>
                <c:pt idx="164">
                  <c:v>40981</c:v>
                </c:pt>
                <c:pt idx="165">
                  <c:v>40982</c:v>
                </c:pt>
                <c:pt idx="166">
                  <c:v>40983</c:v>
                </c:pt>
                <c:pt idx="167">
                  <c:v>40984</c:v>
                </c:pt>
                <c:pt idx="168">
                  <c:v>40985</c:v>
                </c:pt>
                <c:pt idx="169">
                  <c:v>40986</c:v>
                </c:pt>
                <c:pt idx="170">
                  <c:v>40987</c:v>
                </c:pt>
                <c:pt idx="171">
                  <c:v>40988</c:v>
                </c:pt>
                <c:pt idx="172">
                  <c:v>40989</c:v>
                </c:pt>
                <c:pt idx="173">
                  <c:v>40990</c:v>
                </c:pt>
                <c:pt idx="174">
                  <c:v>40991</c:v>
                </c:pt>
                <c:pt idx="175">
                  <c:v>40992</c:v>
                </c:pt>
                <c:pt idx="176">
                  <c:v>40993</c:v>
                </c:pt>
                <c:pt idx="177">
                  <c:v>40994</c:v>
                </c:pt>
                <c:pt idx="178">
                  <c:v>40995</c:v>
                </c:pt>
                <c:pt idx="179">
                  <c:v>40996</c:v>
                </c:pt>
                <c:pt idx="180">
                  <c:v>40997</c:v>
                </c:pt>
                <c:pt idx="181">
                  <c:v>40998</c:v>
                </c:pt>
                <c:pt idx="182">
                  <c:v>40999</c:v>
                </c:pt>
                <c:pt idx="183">
                  <c:v>41000</c:v>
                </c:pt>
                <c:pt idx="184">
                  <c:v>41001</c:v>
                </c:pt>
                <c:pt idx="185">
                  <c:v>41002</c:v>
                </c:pt>
                <c:pt idx="186">
                  <c:v>41003</c:v>
                </c:pt>
                <c:pt idx="187">
                  <c:v>41004</c:v>
                </c:pt>
                <c:pt idx="188">
                  <c:v>41005</c:v>
                </c:pt>
                <c:pt idx="189">
                  <c:v>41006</c:v>
                </c:pt>
                <c:pt idx="190">
                  <c:v>41007</c:v>
                </c:pt>
                <c:pt idx="191">
                  <c:v>41008</c:v>
                </c:pt>
                <c:pt idx="192">
                  <c:v>41009</c:v>
                </c:pt>
                <c:pt idx="193">
                  <c:v>41010</c:v>
                </c:pt>
                <c:pt idx="194">
                  <c:v>41011</c:v>
                </c:pt>
                <c:pt idx="195">
                  <c:v>41012</c:v>
                </c:pt>
                <c:pt idx="196">
                  <c:v>41013</c:v>
                </c:pt>
                <c:pt idx="197">
                  <c:v>41014</c:v>
                </c:pt>
                <c:pt idx="198">
                  <c:v>41015</c:v>
                </c:pt>
                <c:pt idx="199">
                  <c:v>41016</c:v>
                </c:pt>
                <c:pt idx="200">
                  <c:v>41017</c:v>
                </c:pt>
                <c:pt idx="201">
                  <c:v>41018</c:v>
                </c:pt>
                <c:pt idx="202">
                  <c:v>41019</c:v>
                </c:pt>
                <c:pt idx="203">
                  <c:v>41020</c:v>
                </c:pt>
                <c:pt idx="204">
                  <c:v>41021</c:v>
                </c:pt>
                <c:pt idx="205">
                  <c:v>41022</c:v>
                </c:pt>
                <c:pt idx="206">
                  <c:v>41023</c:v>
                </c:pt>
                <c:pt idx="207">
                  <c:v>41024</c:v>
                </c:pt>
                <c:pt idx="208">
                  <c:v>41025</c:v>
                </c:pt>
                <c:pt idx="209">
                  <c:v>41026</c:v>
                </c:pt>
                <c:pt idx="210">
                  <c:v>41027</c:v>
                </c:pt>
                <c:pt idx="211">
                  <c:v>41028</c:v>
                </c:pt>
                <c:pt idx="212">
                  <c:v>41029</c:v>
                </c:pt>
                <c:pt idx="213">
                  <c:v>41030</c:v>
                </c:pt>
                <c:pt idx="214">
                  <c:v>41031</c:v>
                </c:pt>
                <c:pt idx="215">
                  <c:v>41032</c:v>
                </c:pt>
                <c:pt idx="216">
                  <c:v>41033</c:v>
                </c:pt>
                <c:pt idx="217">
                  <c:v>41034</c:v>
                </c:pt>
                <c:pt idx="218">
                  <c:v>41035</c:v>
                </c:pt>
                <c:pt idx="219">
                  <c:v>41036</c:v>
                </c:pt>
                <c:pt idx="220">
                  <c:v>41037</c:v>
                </c:pt>
                <c:pt idx="221">
                  <c:v>41038</c:v>
                </c:pt>
                <c:pt idx="222">
                  <c:v>41039</c:v>
                </c:pt>
                <c:pt idx="223">
                  <c:v>41040</c:v>
                </c:pt>
                <c:pt idx="224">
                  <c:v>41041</c:v>
                </c:pt>
                <c:pt idx="225">
                  <c:v>41042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41048</c:v>
                </c:pt>
                <c:pt idx="232">
                  <c:v>41049</c:v>
                </c:pt>
                <c:pt idx="233">
                  <c:v>41050</c:v>
                </c:pt>
                <c:pt idx="234">
                  <c:v>41051</c:v>
                </c:pt>
                <c:pt idx="235">
                  <c:v>41052</c:v>
                </c:pt>
                <c:pt idx="236">
                  <c:v>41053</c:v>
                </c:pt>
                <c:pt idx="237">
                  <c:v>41054</c:v>
                </c:pt>
                <c:pt idx="238">
                  <c:v>41055</c:v>
                </c:pt>
                <c:pt idx="239">
                  <c:v>41056</c:v>
                </c:pt>
                <c:pt idx="240">
                  <c:v>41057</c:v>
                </c:pt>
                <c:pt idx="241">
                  <c:v>41058</c:v>
                </c:pt>
                <c:pt idx="242">
                  <c:v>41059</c:v>
                </c:pt>
                <c:pt idx="243">
                  <c:v>41060</c:v>
                </c:pt>
                <c:pt idx="244">
                  <c:v>41061</c:v>
                </c:pt>
                <c:pt idx="245">
                  <c:v>41062</c:v>
                </c:pt>
                <c:pt idx="246">
                  <c:v>41063</c:v>
                </c:pt>
                <c:pt idx="247">
                  <c:v>41064</c:v>
                </c:pt>
                <c:pt idx="248">
                  <c:v>41065</c:v>
                </c:pt>
                <c:pt idx="249">
                  <c:v>41066</c:v>
                </c:pt>
                <c:pt idx="250">
                  <c:v>41067</c:v>
                </c:pt>
                <c:pt idx="251">
                  <c:v>41068</c:v>
                </c:pt>
                <c:pt idx="252">
                  <c:v>41069</c:v>
                </c:pt>
                <c:pt idx="253">
                  <c:v>41070</c:v>
                </c:pt>
                <c:pt idx="254">
                  <c:v>41071</c:v>
                </c:pt>
                <c:pt idx="255">
                  <c:v>41072</c:v>
                </c:pt>
                <c:pt idx="256">
                  <c:v>41073</c:v>
                </c:pt>
                <c:pt idx="257">
                  <c:v>41074</c:v>
                </c:pt>
                <c:pt idx="258">
                  <c:v>41075</c:v>
                </c:pt>
                <c:pt idx="259">
                  <c:v>41076</c:v>
                </c:pt>
                <c:pt idx="260">
                  <c:v>41077</c:v>
                </c:pt>
                <c:pt idx="261">
                  <c:v>41078</c:v>
                </c:pt>
                <c:pt idx="262">
                  <c:v>41079</c:v>
                </c:pt>
                <c:pt idx="263">
                  <c:v>41080</c:v>
                </c:pt>
                <c:pt idx="264">
                  <c:v>41081</c:v>
                </c:pt>
                <c:pt idx="265">
                  <c:v>41082</c:v>
                </c:pt>
                <c:pt idx="266">
                  <c:v>41083</c:v>
                </c:pt>
                <c:pt idx="267">
                  <c:v>41084</c:v>
                </c:pt>
                <c:pt idx="268">
                  <c:v>41085</c:v>
                </c:pt>
                <c:pt idx="269">
                  <c:v>41086</c:v>
                </c:pt>
                <c:pt idx="270">
                  <c:v>41087</c:v>
                </c:pt>
                <c:pt idx="271">
                  <c:v>41088</c:v>
                </c:pt>
                <c:pt idx="272">
                  <c:v>41089</c:v>
                </c:pt>
                <c:pt idx="273">
                  <c:v>41090</c:v>
                </c:pt>
                <c:pt idx="274">
                  <c:v>41091</c:v>
                </c:pt>
                <c:pt idx="275">
                  <c:v>41092</c:v>
                </c:pt>
                <c:pt idx="276">
                  <c:v>41093</c:v>
                </c:pt>
                <c:pt idx="277">
                  <c:v>41094</c:v>
                </c:pt>
                <c:pt idx="278">
                  <c:v>41095</c:v>
                </c:pt>
                <c:pt idx="279">
                  <c:v>41096</c:v>
                </c:pt>
                <c:pt idx="280">
                  <c:v>41097</c:v>
                </c:pt>
                <c:pt idx="281">
                  <c:v>41098</c:v>
                </c:pt>
                <c:pt idx="282">
                  <c:v>41099</c:v>
                </c:pt>
                <c:pt idx="283">
                  <c:v>41100</c:v>
                </c:pt>
                <c:pt idx="284">
                  <c:v>41101</c:v>
                </c:pt>
                <c:pt idx="285">
                  <c:v>41102</c:v>
                </c:pt>
                <c:pt idx="286">
                  <c:v>41103</c:v>
                </c:pt>
                <c:pt idx="287">
                  <c:v>41104</c:v>
                </c:pt>
                <c:pt idx="288">
                  <c:v>41105</c:v>
                </c:pt>
                <c:pt idx="289">
                  <c:v>41106</c:v>
                </c:pt>
                <c:pt idx="290">
                  <c:v>41107</c:v>
                </c:pt>
                <c:pt idx="291">
                  <c:v>41108</c:v>
                </c:pt>
                <c:pt idx="292">
                  <c:v>41109</c:v>
                </c:pt>
                <c:pt idx="293">
                  <c:v>41110</c:v>
                </c:pt>
                <c:pt idx="294">
                  <c:v>41111</c:v>
                </c:pt>
                <c:pt idx="295">
                  <c:v>41112</c:v>
                </c:pt>
                <c:pt idx="296">
                  <c:v>41113</c:v>
                </c:pt>
                <c:pt idx="297">
                  <c:v>41114</c:v>
                </c:pt>
                <c:pt idx="298">
                  <c:v>41115</c:v>
                </c:pt>
                <c:pt idx="299">
                  <c:v>41116</c:v>
                </c:pt>
                <c:pt idx="300">
                  <c:v>41117</c:v>
                </c:pt>
                <c:pt idx="301">
                  <c:v>41118</c:v>
                </c:pt>
                <c:pt idx="302">
                  <c:v>41119</c:v>
                </c:pt>
                <c:pt idx="303">
                  <c:v>41120</c:v>
                </c:pt>
                <c:pt idx="304">
                  <c:v>41121</c:v>
                </c:pt>
                <c:pt idx="305">
                  <c:v>41122</c:v>
                </c:pt>
                <c:pt idx="306">
                  <c:v>41123</c:v>
                </c:pt>
                <c:pt idx="307">
                  <c:v>41124</c:v>
                </c:pt>
                <c:pt idx="308">
                  <c:v>41125</c:v>
                </c:pt>
                <c:pt idx="309">
                  <c:v>41126</c:v>
                </c:pt>
                <c:pt idx="310">
                  <c:v>41127</c:v>
                </c:pt>
                <c:pt idx="311">
                  <c:v>41128</c:v>
                </c:pt>
                <c:pt idx="312">
                  <c:v>41129</c:v>
                </c:pt>
                <c:pt idx="313">
                  <c:v>41130</c:v>
                </c:pt>
                <c:pt idx="314">
                  <c:v>41131</c:v>
                </c:pt>
                <c:pt idx="315">
                  <c:v>41132</c:v>
                </c:pt>
                <c:pt idx="316">
                  <c:v>41133</c:v>
                </c:pt>
                <c:pt idx="317">
                  <c:v>41134</c:v>
                </c:pt>
                <c:pt idx="318">
                  <c:v>41135</c:v>
                </c:pt>
                <c:pt idx="319">
                  <c:v>41136</c:v>
                </c:pt>
                <c:pt idx="320">
                  <c:v>41137</c:v>
                </c:pt>
                <c:pt idx="321">
                  <c:v>41138</c:v>
                </c:pt>
                <c:pt idx="322">
                  <c:v>41139</c:v>
                </c:pt>
                <c:pt idx="323">
                  <c:v>41140</c:v>
                </c:pt>
                <c:pt idx="324">
                  <c:v>41141</c:v>
                </c:pt>
                <c:pt idx="325">
                  <c:v>41142</c:v>
                </c:pt>
                <c:pt idx="326">
                  <c:v>41143</c:v>
                </c:pt>
                <c:pt idx="327">
                  <c:v>41144</c:v>
                </c:pt>
                <c:pt idx="328">
                  <c:v>41145</c:v>
                </c:pt>
                <c:pt idx="329">
                  <c:v>41146</c:v>
                </c:pt>
                <c:pt idx="330">
                  <c:v>41147</c:v>
                </c:pt>
                <c:pt idx="331">
                  <c:v>41148</c:v>
                </c:pt>
                <c:pt idx="332">
                  <c:v>41149</c:v>
                </c:pt>
                <c:pt idx="333">
                  <c:v>41150</c:v>
                </c:pt>
                <c:pt idx="334">
                  <c:v>41151</c:v>
                </c:pt>
                <c:pt idx="335">
                  <c:v>41152</c:v>
                </c:pt>
                <c:pt idx="336">
                  <c:v>41153</c:v>
                </c:pt>
                <c:pt idx="337">
                  <c:v>41154</c:v>
                </c:pt>
                <c:pt idx="338">
                  <c:v>41155</c:v>
                </c:pt>
                <c:pt idx="339">
                  <c:v>41156</c:v>
                </c:pt>
                <c:pt idx="340">
                  <c:v>41157</c:v>
                </c:pt>
                <c:pt idx="341">
                  <c:v>41158</c:v>
                </c:pt>
                <c:pt idx="342">
                  <c:v>41159</c:v>
                </c:pt>
                <c:pt idx="343">
                  <c:v>41160</c:v>
                </c:pt>
                <c:pt idx="344">
                  <c:v>41161</c:v>
                </c:pt>
                <c:pt idx="345">
                  <c:v>41162</c:v>
                </c:pt>
                <c:pt idx="346">
                  <c:v>41163</c:v>
                </c:pt>
                <c:pt idx="347">
                  <c:v>41164</c:v>
                </c:pt>
                <c:pt idx="348">
                  <c:v>41165</c:v>
                </c:pt>
                <c:pt idx="349">
                  <c:v>41166</c:v>
                </c:pt>
                <c:pt idx="350">
                  <c:v>41167</c:v>
                </c:pt>
                <c:pt idx="351">
                  <c:v>41168</c:v>
                </c:pt>
                <c:pt idx="352">
                  <c:v>41169</c:v>
                </c:pt>
                <c:pt idx="353">
                  <c:v>41170</c:v>
                </c:pt>
                <c:pt idx="354">
                  <c:v>41171</c:v>
                </c:pt>
                <c:pt idx="355">
                  <c:v>41172</c:v>
                </c:pt>
                <c:pt idx="356">
                  <c:v>41173</c:v>
                </c:pt>
                <c:pt idx="357">
                  <c:v>41174</c:v>
                </c:pt>
                <c:pt idx="358">
                  <c:v>41175</c:v>
                </c:pt>
                <c:pt idx="359">
                  <c:v>41176</c:v>
                </c:pt>
                <c:pt idx="360">
                  <c:v>41177</c:v>
                </c:pt>
                <c:pt idx="361">
                  <c:v>41178</c:v>
                </c:pt>
                <c:pt idx="362">
                  <c:v>41179</c:v>
                </c:pt>
                <c:pt idx="363">
                  <c:v>41180</c:v>
                </c:pt>
                <c:pt idx="364">
                  <c:v>41181</c:v>
                </c:pt>
                <c:pt idx="365">
                  <c:v>41182</c:v>
                </c:pt>
              </c:numCache>
            </c:numRef>
          </c:xVal>
          <c:yVal>
            <c:numRef>
              <c:f>'Dry-type year 2012'!$E$5:$E$370</c:f>
              <c:numCache>
                <c:formatCode>General</c:formatCode>
                <c:ptCount val="366"/>
                <c:pt idx="0">
                  <c:v>1.1189205238903663</c:v>
                </c:pt>
                <c:pt idx="1">
                  <c:v>1.1579205238903663</c:v>
                </c:pt>
                <c:pt idx="2">
                  <c:v>1.4699205238903663</c:v>
                </c:pt>
                <c:pt idx="3">
                  <c:v>1.9899205238903663</c:v>
                </c:pt>
                <c:pt idx="4">
                  <c:v>5.4999205238903661</c:v>
                </c:pt>
                <c:pt idx="5">
                  <c:v>7.4499205238903663</c:v>
                </c:pt>
                <c:pt idx="6">
                  <c:v>5.3699205238903662</c:v>
                </c:pt>
                <c:pt idx="7">
                  <c:v>4.4599205238903661</c:v>
                </c:pt>
                <c:pt idx="8">
                  <c:v>3.6799205238903663</c:v>
                </c:pt>
                <c:pt idx="9">
                  <c:v>4.1999205238903663</c:v>
                </c:pt>
                <c:pt idx="10">
                  <c:v>9.009920523890365</c:v>
                </c:pt>
                <c:pt idx="11">
                  <c:v>9.009920523890365</c:v>
                </c:pt>
                <c:pt idx="12">
                  <c:v>6.2799205238903664</c:v>
                </c:pt>
                <c:pt idx="13">
                  <c:v>5.2399205238903663</c:v>
                </c:pt>
                <c:pt idx="14">
                  <c:v>4.7199205238903668</c:v>
                </c:pt>
                <c:pt idx="15">
                  <c:v>4.1999205238903663</c:v>
                </c:pt>
                <c:pt idx="16">
                  <c:v>3.8099205238903662</c:v>
                </c:pt>
                <c:pt idx="17">
                  <c:v>3.5499205238903664</c:v>
                </c:pt>
                <c:pt idx="18">
                  <c:v>3.4199205238903665</c:v>
                </c:pt>
                <c:pt idx="19">
                  <c:v>3.2899205238903662</c:v>
                </c:pt>
                <c:pt idx="20">
                  <c:v>3.1599205238903663</c:v>
                </c:pt>
                <c:pt idx="21">
                  <c:v>3.1599205238903663</c:v>
                </c:pt>
                <c:pt idx="22">
                  <c:v>3.0299205238903664</c:v>
                </c:pt>
                <c:pt idx="23">
                  <c:v>3.0299205238903664</c:v>
                </c:pt>
                <c:pt idx="24">
                  <c:v>3.0299205238903664</c:v>
                </c:pt>
                <c:pt idx="25">
                  <c:v>2.8999205238903665</c:v>
                </c:pt>
                <c:pt idx="26">
                  <c:v>2.8999205238903665</c:v>
                </c:pt>
                <c:pt idx="27">
                  <c:v>2.7699205238903661</c:v>
                </c:pt>
                <c:pt idx="28">
                  <c:v>2.7699205238903661</c:v>
                </c:pt>
                <c:pt idx="29">
                  <c:v>2.7699205238903661</c:v>
                </c:pt>
                <c:pt idx="30">
                  <c:v>2.7699205238903661</c:v>
                </c:pt>
                <c:pt idx="31">
                  <c:v>2.7699205238903661</c:v>
                </c:pt>
                <c:pt idx="32">
                  <c:v>2.7699205238903661</c:v>
                </c:pt>
                <c:pt idx="33">
                  <c:v>2.7699205238903661</c:v>
                </c:pt>
                <c:pt idx="34">
                  <c:v>2.7699205238903661</c:v>
                </c:pt>
                <c:pt idx="35">
                  <c:v>3.1599205238903663</c:v>
                </c:pt>
                <c:pt idx="36">
                  <c:v>4.1999205238903663</c:v>
                </c:pt>
                <c:pt idx="37">
                  <c:v>4.7199205238903668</c:v>
                </c:pt>
                <c:pt idx="38">
                  <c:v>4.1999205238903663</c:v>
                </c:pt>
                <c:pt idx="39">
                  <c:v>3.8099205238903662</c:v>
                </c:pt>
                <c:pt idx="40">
                  <c:v>3.5499205238903664</c:v>
                </c:pt>
                <c:pt idx="41">
                  <c:v>3.2899205238903662</c:v>
                </c:pt>
                <c:pt idx="42">
                  <c:v>3.1599205238903663</c:v>
                </c:pt>
                <c:pt idx="43">
                  <c:v>3.1599205238903663</c:v>
                </c:pt>
                <c:pt idx="44">
                  <c:v>3.0299205238903664</c:v>
                </c:pt>
                <c:pt idx="45">
                  <c:v>3.0299205238903664</c:v>
                </c:pt>
                <c:pt idx="46">
                  <c:v>3.0299205238903664</c:v>
                </c:pt>
                <c:pt idx="47">
                  <c:v>3.1599205238903663</c:v>
                </c:pt>
                <c:pt idx="48">
                  <c:v>3.2899205238903662</c:v>
                </c:pt>
                <c:pt idx="49">
                  <c:v>3.6799205238903663</c:v>
                </c:pt>
                <c:pt idx="50">
                  <c:v>4.8499205238903667</c:v>
                </c:pt>
                <c:pt idx="51">
                  <c:v>6.669920523890366</c:v>
                </c:pt>
                <c:pt idx="52">
                  <c:v>6.2799205238903664</c:v>
                </c:pt>
                <c:pt idx="53">
                  <c:v>7.4499205238903663</c:v>
                </c:pt>
                <c:pt idx="54">
                  <c:v>32.149920523890366</c:v>
                </c:pt>
                <c:pt idx="55">
                  <c:v>34.749920523890367</c:v>
                </c:pt>
                <c:pt idx="56">
                  <c:v>16.939920523890365</c:v>
                </c:pt>
                <c:pt idx="57">
                  <c:v>10.959920523890366</c:v>
                </c:pt>
                <c:pt idx="58">
                  <c:v>8.3599205238903664</c:v>
                </c:pt>
                <c:pt idx="59">
                  <c:v>6.7999205238903668</c:v>
                </c:pt>
                <c:pt idx="60">
                  <c:v>5.8899205238903667</c:v>
                </c:pt>
                <c:pt idx="61">
                  <c:v>5.3699205238903662</c:v>
                </c:pt>
                <c:pt idx="62">
                  <c:v>5.1099205238903664</c:v>
                </c:pt>
                <c:pt idx="63">
                  <c:v>4.8499205238903667</c:v>
                </c:pt>
                <c:pt idx="64">
                  <c:v>4.589920523890366</c:v>
                </c:pt>
                <c:pt idx="65">
                  <c:v>4.3299205238903662</c:v>
                </c:pt>
                <c:pt idx="66">
                  <c:v>4.1999205238903663</c:v>
                </c:pt>
                <c:pt idx="67">
                  <c:v>4.0699205238903664</c:v>
                </c:pt>
                <c:pt idx="68">
                  <c:v>4.0699205238903664</c:v>
                </c:pt>
                <c:pt idx="69">
                  <c:v>3.9399205238903665</c:v>
                </c:pt>
                <c:pt idx="70">
                  <c:v>3.9399205238903665</c:v>
                </c:pt>
                <c:pt idx="71">
                  <c:v>3.8099205238903662</c:v>
                </c:pt>
                <c:pt idx="72">
                  <c:v>3.8099205238903662</c:v>
                </c:pt>
                <c:pt idx="73">
                  <c:v>3.8099205238903662</c:v>
                </c:pt>
                <c:pt idx="74">
                  <c:v>3.8099205238903662</c:v>
                </c:pt>
                <c:pt idx="75">
                  <c:v>3.9399205238903665</c:v>
                </c:pt>
                <c:pt idx="76">
                  <c:v>4.0699205238903664</c:v>
                </c:pt>
                <c:pt idx="77">
                  <c:v>4.0699205238903664</c:v>
                </c:pt>
                <c:pt idx="78">
                  <c:v>3.8099205238903662</c:v>
                </c:pt>
                <c:pt idx="79">
                  <c:v>3.8099205238903662</c:v>
                </c:pt>
                <c:pt idx="80">
                  <c:v>3.6799205238903663</c:v>
                </c:pt>
                <c:pt idx="81">
                  <c:v>3.5499205238903664</c:v>
                </c:pt>
                <c:pt idx="82">
                  <c:v>3.5499205238903664</c:v>
                </c:pt>
                <c:pt idx="83">
                  <c:v>3.4199205238903665</c:v>
                </c:pt>
                <c:pt idx="84">
                  <c:v>3.4199205238903665</c:v>
                </c:pt>
                <c:pt idx="85">
                  <c:v>3.2899205238903662</c:v>
                </c:pt>
                <c:pt idx="86">
                  <c:v>3.2899205238903662</c:v>
                </c:pt>
                <c:pt idx="87">
                  <c:v>3.2899205238903662</c:v>
                </c:pt>
                <c:pt idx="88">
                  <c:v>3.2899205238903662</c:v>
                </c:pt>
                <c:pt idx="89">
                  <c:v>3.4199205238903665</c:v>
                </c:pt>
                <c:pt idx="90">
                  <c:v>3.8099205238903662</c:v>
                </c:pt>
                <c:pt idx="91">
                  <c:v>4.0699205238903664</c:v>
                </c:pt>
                <c:pt idx="92">
                  <c:v>4.1999205238903663</c:v>
                </c:pt>
                <c:pt idx="93">
                  <c:v>3.9399205238903665</c:v>
                </c:pt>
                <c:pt idx="94">
                  <c:v>3.6799205238903663</c:v>
                </c:pt>
                <c:pt idx="95">
                  <c:v>3.5499205238903664</c:v>
                </c:pt>
                <c:pt idx="96">
                  <c:v>3.5499205238903664</c:v>
                </c:pt>
                <c:pt idx="97">
                  <c:v>3.4199205238903665</c:v>
                </c:pt>
                <c:pt idx="98">
                  <c:v>3.4199205238903665</c:v>
                </c:pt>
                <c:pt idx="99">
                  <c:v>3.2899205238903662</c:v>
                </c:pt>
                <c:pt idx="100">
                  <c:v>3.2899205238903662</c:v>
                </c:pt>
                <c:pt idx="101">
                  <c:v>3.2899205238903662</c:v>
                </c:pt>
                <c:pt idx="102">
                  <c:v>3.2899205238903662</c:v>
                </c:pt>
                <c:pt idx="103">
                  <c:v>3.2899205238903662</c:v>
                </c:pt>
                <c:pt idx="104">
                  <c:v>3.1599205238903663</c:v>
                </c:pt>
                <c:pt idx="105">
                  <c:v>3.1599205238903663</c:v>
                </c:pt>
                <c:pt idx="106">
                  <c:v>3.1599205238903663</c:v>
                </c:pt>
                <c:pt idx="107">
                  <c:v>3.0299205238903664</c:v>
                </c:pt>
                <c:pt idx="108">
                  <c:v>3.0299205238903664</c:v>
                </c:pt>
                <c:pt idx="109">
                  <c:v>3.0299205238903664</c:v>
                </c:pt>
                <c:pt idx="110">
                  <c:v>3.9399205238903665</c:v>
                </c:pt>
                <c:pt idx="111">
                  <c:v>22.919920523890365</c:v>
                </c:pt>
                <c:pt idx="112">
                  <c:v>305.53992052389037</c:v>
                </c:pt>
                <c:pt idx="113">
                  <c:v>117.94992052389037</c:v>
                </c:pt>
                <c:pt idx="114">
                  <c:v>434.23992052389036</c:v>
                </c:pt>
                <c:pt idx="115">
                  <c:v>153.43992052389038</c:v>
                </c:pt>
                <c:pt idx="116">
                  <c:v>79.079920523890365</c:v>
                </c:pt>
                <c:pt idx="117">
                  <c:v>52.819920523890367</c:v>
                </c:pt>
                <c:pt idx="118">
                  <c:v>40.599920523890368</c:v>
                </c:pt>
                <c:pt idx="119">
                  <c:v>30.849920523890365</c:v>
                </c:pt>
                <c:pt idx="120">
                  <c:v>24.869920523890364</c:v>
                </c:pt>
                <c:pt idx="121">
                  <c:v>21.099920523890365</c:v>
                </c:pt>
                <c:pt idx="122">
                  <c:v>18.629920523890366</c:v>
                </c:pt>
                <c:pt idx="123">
                  <c:v>17.199920523890366</c:v>
                </c:pt>
                <c:pt idx="124">
                  <c:v>15.769920523890367</c:v>
                </c:pt>
                <c:pt idx="125">
                  <c:v>14.209920523890366</c:v>
                </c:pt>
                <c:pt idx="126">
                  <c:v>12.779920523890366</c:v>
                </c:pt>
                <c:pt idx="127">
                  <c:v>11.609920523890366</c:v>
                </c:pt>
                <c:pt idx="128">
                  <c:v>10.569920523890366</c:v>
                </c:pt>
                <c:pt idx="129">
                  <c:v>10.309920523890366</c:v>
                </c:pt>
                <c:pt idx="130">
                  <c:v>19.409920523890367</c:v>
                </c:pt>
                <c:pt idx="131">
                  <c:v>16.419920523890365</c:v>
                </c:pt>
                <c:pt idx="132">
                  <c:v>13.429920523890365</c:v>
                </c:pt>
                <c:pt idx="133">
                  <c:v>12.909920523890365</c:v>
                </c:pt>
                <c:pt idx="134">
                  <c:v>13.429920523890365</c:v>
                </c:pt>
                <c:pt idx="135">
                  <c:v>32.929920523890367</c:v>
                </c:pt>
                <c:pt idx="136">
                  <c:v>70.109920523890366</c:v>
                </c:pt>
                <c:pt idx="137">
                  <c:v>41.249920523890367</c:v>
                </c:pt>
                <c:pt idx="138">
                  <c:v>29.029920523890365</c:v>
                </c:pt>
                <c:pt idx="139">
                  <c:v>22.529920523890365</c:v>
                </c:pt>
                <c:pt idx="140">
                  <c:v>18.759920523890365</c:v>
                </c:pt>
                <c:pt idx="141">
                  <c:v>16.289920523890366</c:v>
                </c:pt>
                <c:pt idx="142">
                  <c:v>14.469920523890366</c:v>
                </c:pt>
                <c:pt idx="143">
                  <c:v>13.169920523890365</c:v>
                </c:pt>
                <c:pt idx="144">
                  <c:v>11.999920523890365</c:v>
                </c:pt>
                <c:pt idx="145">
                  <c:v>11.089920523890365</c:v>
                </c:pt>
                <c:pt idx="146">
                  <c:v>10.439920523890367</c:v>
                </c:pt>
                <c:pt idx="147">
                  <c:v>9.7899205238903662</c:v>
                </c:pt>
                <c:pt idx="148">
                  <c:v>9.1399205238903658</c:v>
                </c:pt>
                <c:pt idx="149">
                  <c:v>8.6199205238903662</c:v>
                </c:pt>
                <c:pt idx="150">
                  <c:v>8.4899205238903654</c:v>
                </c:pt>
                <c:pt idx="151">
                  <c:v>23.309920523890366</c:v>
                </c:pt>
                <c:pt idx="152">
                  <c:v>36.829920523890365</c:v>
                </c:pt>
                <c:pt idx="153">
                  <c:v>45.149920523890366</c:v>
                </c:pt>
                <c:pt idx="154">
                  <c:v>31.499920523890367</c:v>
                </c:pt>
                <c:pt idx="155">
                  <c:v>24.219920523890366</c:v>
                </c:pt>
                <c:pt idx="156">
                  <c:v>19.929920523890367</c:v>
                </c:pt>
                <c:pt idx="157">
                  <c:v>17.069920523890367</c:v>
                </c:pt>
                <c:pt idx="158">
                  <c:v>14.729920523890366</c:v>
                </c:pt>
                <c:pt idx="159">
                  <c:v>13.039920523890366</c:v>
                </c:pt>
                <c:pt idx="160">
                  <c:v>11.739920523890365</c:v>
                </c:pt>
                <c:pt idx="161">
                  <c:v>10.829920523890365</c:v>
                </c:pt>
                <c:pt idx="162">
                  <c:v>10.699920523890366</c:v>
                </c:pt>
                <c:pt idx="163">
                  <c:v>10.699920523890366</c:v>
                </c:pt>
                <c:pt idx="164">
                  <c:v>104.55992052389037</c:v>
                </c:pt>
                <c:pt idx="165">
                  <c:v>232.73992052389039</c:v>
                </c:pt>
                <c:pt idx="166">
                  <c:v>145.6399205238904</c:v>
                </c:pt>
                <c:pt idx="167">
                  <c:v>157.33992052389038</c:v>
                </c:pt>
                <c:pt idx="168">
                  <c:v>336.73992052389036</c:v>
                </c:pt>
                <c:pt idx="169">
                  <c:v>170.33992052389038</c:v>
                </c:pt>
                <c:pt idx="170">
                  <c:v>114.43992052389036</c:v>
                </c:pt>
                <c:pt idx="171">
                  <c:v>82.979920523890371</c:v>
                </c:pt>
                <c:pt idx="172">
                  <c:v>65.429920523890374</c:v>
                </c:pt>
                <c:pt idx="173">
                  <c:v>56.329920523890365</c:v>
                </c:pt>
                <c:pt idx="174">
                  <c:v>46.709920523890368</c:v>
                </c:pt>
                <c:pt idx="175">
                  <c:v>58.279920523890368</c:v>
                </c:pt>
                <c:pt idx="176">
                  <c:v>70.629920523890362</c:v>
                </c:pt>
                <c:pt idx="177">
                  <c:v>62.179920523890367</c:v>
                </c:pt>
                <c:pt idx="178">
                  <c:v>644.83992052389033</c:v>
                </c:pt>
                <c:pt idx="179">
                  <c:v>1145.3399205238904</c:v>
                </c:pt>
                <c:pt idx="180">
                  <c:v>397.83992052389038</c:v>
                </c:pt>
                <c:pt idx="181">
                  <c:v>336.73992052389036</c:v>
                </c:pt>
                <c:pt idx="182">
                  <c:v>375.73992052389036</c:v>
                </c:pt>
                <c:pt idx="183">
                  <c:v>474.53992052389037</c:v>
                </c:pt>
                <c:pt idx="184">
                  <c:v>296.43992052389035</c:v>
                </c:pt>
                <c:pt idx="185">
                  <c:v>196.33992052389038</c:v>
                </c:pt>
                <c:pt idx="186">
                  <c:v>145.6399205238904</c:v>
                </c:pt>
                <c:pt idx="187">
                  <c:v>109.88992052389037</c:v>
                </c:pt>
                <c:pt idx="188">
                  <c:v>88.439920523890365</c:v>
                </c:pt>
                <c:pt idx="189">
                  <c:v>74.269920523890363</c:v>
                </c:pt>
                <c:pt idx="190">
                  <c:v>63.999920523890367</c:v>
                </c:pt>
                <c:pt idx="191">
                  <c:v>55.549920523890364</c:v>
                </c:pt>
                <c:pt idx="192">
                  <c:v>50.999920523890367</c:v>
                </c:pt>
                <c:pt idx="193">
                  <c:v>50.08992052389037</c:v>
                </c:pt>
                <c:pt idx="194">
                  <c:v>80.379920523890362</c:v>
                </c:pt>
                <c:pt idx="195">
                  <c:v>192.43992052389038</c:v>
                </c:pt>
                <c:pt idx="196">
                  <c:v>157.33992052389038</c:v>
                </c:pt>
                <c:pt idx="197">
                  <c:v>112.87992052389036</c:v>
                </c:pt>
                <c:pt idx="198">
                  <c:v>87.919920523890369</c:v>
                </c:pt>
                <c:pt idx="199">
                  <c:v>74.009920523890372</c:v>
                </c:pt>
                <c:pt idx="200">
                  <c:v>63.869920523890364</c:v>
                </c:pt>
                <c:pt idx="201">
                  <c:v>55.679920523890367</c:v>
                </c:pt>
                <c:pt idx="202">
                  <c:v>49.179920523890367</c:v>
                </c:pt>
                <c:pt idx="203">
                  <c:v>43.459920523890368</c:v>
                </c:pt>
                <c:pt idx="204">
                  <c:v>38.909920523890364</c:v>
                </c:pt>
                <c:pt idx="205">
                  <c:v>34.87992052389037</c:v>
                </c:pt>
                <c:pt idx="206">
                  <c:v>31.889920523890368</c:v>
                </c:pt>
                <c:pt idx="207">
                  <c:v>30.069920523890367</c:v>
                </c:pt>
                <c:pt idx="208">
                  <c:v>29.939920523890365</c:v>
                </c:pt>
                <c:pt idx="209">
                  <c:v>27.859920523890366</c:v>
                </c:pt>
                <c:pt idx="210">
                  <c:v>24.869920523890364</c:v>
                </c:pt>
                <c:pt idx="211">
                  <c:v>23.179920523890367</c:v>
                </c:pt>
                <c:pt idx="212">
                  <c:v>21.749920523890367</c:v>
                </c:pt>
                <c:pt idx="213">
                  <c:v>20.701914707446587</c:v>
                </c:pt>
                <c:pt idx="214">
                  <c:v>19.40191470744659</c:v>
                </c:pt>
                <c:pt idx="215">
                  <c:v>19.011914707446589</c:v>
                </c:pt>
                <c:pt idx="216">
                  <c:v>19.531914707446589</c:v>
                </c:pt>
                <c:pt idx="217">
                  <c:v>17.971914707446587</c:v>
                </c:pt>
                <c:pt idx="218">
                  <c:v>16.411914707446588</c:v>
                </c:pt>
                <c:pt idx="219">
                  <c:v>15.371914707446589</c:v>
                </c:pt>
                <c:pt idx="220">
                  <c:v>14.461914707446589</c:v>
                </c:pt>
                <c:pt idx="221">
                  <c:v>13.681914707446587</c:v>
                </c:pt>
                <c:pt idx="222">
                  <c:v>12.901914707446588</c:v>
                </c:pt>
                <c:pt idx="223">
                  <c:v>12.381914707446589</c:v>
                </c:pt>
                <c:pt idx="224">
                  <c:v>11.731914707446588</c:v>
                </c:pt>
                <c:pt idx="225">
                  <c:v>11.081914707446588</c:v>
                </c:pt>
                <c:pt idx="226">
                  <c:v>10.561914707446588</c:v>
                </c:pt>
                <c:pt idx="227">
                  <c:v>10.301914707446588</c:v>
                </c:pt>
                <c:pt idx="228">
                  <c:v>9.9119147074465879</c:v>
                </c:pt>
                <c:pt idx="229">
                  <c:v>9.6519147074465881</c:v>
                </c:pt>
                <c:pt idx="230">
                  <c:v>9.2619147074465875</c:v>
                </c:pt>
                <c:pt idx="231">
                  <c:v>9.0019147074465877</c:v>
                </c:pt>
                <c:pt idx="232">
                  <c:v>8.6119147074465872</c:v>
                </c:pt>
                <c:pt idx="233">
                  <c:v>8.3519147074465874</c:v>
                </c:pt>
                <c:pt idx="234">
                  <c:v>8.2219147074465884</c:v>
                </c:pt>
                <c:pt idx="235">
                  <c:v>7.9619147074465877</c:v>
                </c:pt>
                <c:pt idx="236">
                  <c:v>7.7019147074465879</c:v>
                </c:pt>
                <c:pt idx="237">
                  <c:v>7.571914707446588</c:v>
                </c:pt>
                <c:pt idx="238">
                  <c:v>7.4419147074465881</c:v>
                </c:pt>
                <c:pt idx="239">
                  <c:v>7.3119147074465873</c:v>
                </c:pt>
                <c:pt idx="240">
                  <c:v>7.1819147074465874</c:v>
                </c:pt>
                <c:pt idx="241">
                  <c:v>7.0519147074465875</c:v>
                </c:pt>
                <c:pt idx="242">
                  <c:v>6.9219147074465877</c:v>
                </c:pt>
                <c:pt idx="243">
                  <c:v>6.6619147074465879</c:v>
                </c:pt>
                <c:pt idx="244">
                  <c:v>6.4371526579808851</c:v>
                </c:pt>
                <c:pt idx="245">
                  <c:v>6.1771526579808853</c:v>
                </c:pt>
                <c:pt idx="246">
                  <c:v>5.9171526579808846</c:v>
                </c:pt>
                <c:pt idx="247">
                  <c:v>5.7871526579808847</c:v>
                </c:pt>
                <c:pt idx="248">
                  <c:v>6.1771526579808853</c:v>
                </c:pt>
                <c:pt idx="249">
                  <c:v>6.3071526579808852</c:v>
                </c:pt>
                <c:pt idx="250">
                  <c:v>5.7871526579808847</c:v>
                </c:pt>
                <c:pt idx="251">
                  <c:v>5.6571526579808848</c:v>
                </c:pt>
                <c:pt idx="252">
                  <c:v>5.2671526579808852</c:v>
                </c:pt>
                <c:pt idx="253">
                  <c:v>5.0071526579808845</c:v>
                </c:pt>
                <c:pt idx="254">
                  <c:v>4.8771526579808846</c:v>
                </c:pt>
                <c:pt idx="255">
                  <c:v>4.7471526579808847</c:v>
                </c:pt>
                <c:pt idx="256">
                  <c:v>4.6171526579808848</c:v>
                </c:pt>
                <c:pt idx="257">
                  <c:v>4.4871526579808849</c:v>
                </c:pt>
                <c:pt idx="258">
                  <c:v>4.357152657980885</c:v>
                </c:pt>
                <c:pt idx="259">
                  <c:v>4.2271526579808851</c:v>
                </c:pt>
                <c:pt idx="260">
                  <c:v>4.0971526579808843</c:v>
                </c:pt>
                <c:pt idx="261">
                  <c:v>3.9671526579808845</c:v>
                </c:pt>
                <c:pt idx="262">
                  <c:v>3.8371526579808846</c:v>
                </c:pt>
                <c:pt idx="263">
                  <c:v>3.7071526579808842</c:v>
                </c:pt>
                <c:pt idx="264">
                  <c:v>3.5771526579808843</c:v>
                </c:pt>
                <c:pt idx="265">
                  <c:v>3.5771526579808843</c:v>
                </c:pt>
                <c:pt idx="266">
                  <c:v>3.5771526579808843</c:v>
                </c:pt>
                <c:pt idx="267">
                  <c:v>3.7071526579808842</c:v>
                </c:pt>
                <c:pt idx="268">
                  <c:v>3.5771526579808843</c:v>
                </c:pt>
                <c:pt idx="269">
                  <c:v>3.7071526579808842</c:v>
                </c:pt>
                <c:pt idx="270">
                  <c:v>3.7071526579808842</c:v>
                </c:pt>
                <c:pt idx="271">
                  <c:v>3.5771526579808843</c:v>
                </c:pt>
                <c:pt idx="272">
                  <c:v>3.4471526579808844</c:v>
                </c:pt>
                <c:pt idx="273">
                  <c:v>3.3171526579808845</c:v>
                </c:pt>
                <c:pt idx="274">
                  <c:v>3.3013391568076198</c:v>
                </c:pt>
                <c:pt idx="275">
                  <c:v>3.1713391568076199</c:v>
                </c:pt>
                <c:pt idx="276">
                  <c:v>3.1713391568076199</c:v>
                </c:pt>
                <c:pt idx="277">
                  <c:v>3.1713391568076199</c:v>
                </c:pt>
                <c:pt idx="278">
                  <c:v>3.04133915680762</c:v>
                </c:pt>
                <c:pt idx="279">
                  <c:v>2.9113391568076197</c:v>
                </c:pt>
                <c:pt idx="280">
                  <c:v>2.6513391568076199</c:v>
                </c:pt>
                <c:pt idx="281">
                  <c:v>2.52133915680762</c:v>
                </c:pt>
                <c:pt idx="282">
                  <c:v>2.52133915680762</c:v>
                </c:pt>
                <c:pt idx="283">
                  <c:v>2.6513391568076199</c:v>
                </c:pt>
                <c:pt idx="284">
                  <c:v>2.6513391568076199</c:v>
                </c:pt>
                <c:pt idx="285">
                  <c:v>2.52133915680762</c:v>
                </c:pt>
                <c:pt idx="286">
                  <c:v>2.2613391568076198</c:v>
                </c:pt>
                <c:pt idx="287">
                  <c:v>2.1313391568076199</c:v>
                </c:pt>
                <c:pt idx="288">
                  <c:v>2.1313391568076199</c:v>
                </c:pt>
                <c:pt idx="289">
                  <c:v>2.00133915680762</c:v>
                </c:pt>
                <c:pt idx="290">
                  <c:v>2.00133915680762</c:v>
                </c:pt>
                <c:pt idx="291">
                  <c:v>2.1313391568076199</c:v>
                </c:pt>
                <c:pt idx="292">
                  <c:v>2.2613391568076198</c:v>
                </c:pt>
                <c:pt idx="293">
                  <c:v>2.1313391568076199</c:v>
                </c:pt>
                <c:pt idx="294">
                  <c:v>2.1313391568076199</c:v>
                </c:pt>
                <c:pt idx="295">
                  <c:v>2.00133915680762</c:v>
                </c:pt>
                <c:pt idx="296">
                  <c:v>1.8713391568076199</c:v>
                </c:pt>
                <c:pt idx="297">
                  <c:v>1.8323391568076197</c:v>
                </c:pt>
                <c:pt idx="298">
                  <c:v>1.8323391568076197</c:v>
                </c:pt>
                <c:pt idx="299">
                  <c:v>1.8063391568076197</c:v>
                </c:pt>
                <c:pt idx="300">
                  <c:v>1.7543391568076196</c:v>
                </c:pt>
                <c:pt idx="301">
                  <c:v>1.6633391568076199</c:v>
                </c:pt>
                <c:pt idx="302">
                  <c:v>1.6113391568076199</c:v>
                </c:pt>
                <c:pt idx="303">
                  <c:v>1.5853391568076198</c:v>
                </c:pt>
                <c:pt idx="304">
                  <c:v>1.5853391568076198</c:v>
                </c:pt>
                <c:pt idx="305">
                  <c:v>1.5463391568076197</c:v>
                </c:pt>
                <c:pt idx="306">
                  <c:v>1.5073391568076198</c:v>
                </c:pt>
                <c:pt idx="307">
                  <c:v>1.4553391568076199</c:v>
                </c:pt>
                <c:pt idx="308">
                  <c:v>1.3253391568076198</c:v>
                </c:pt>
                <c:pt idx="309">
                  <c:v>1.2083391568076198</c:v>
                </c:pt>
                <c:pt idx="310">
                  <c:v>1.2213391568076197</c:v>
                </c:pt>
                <c:pt idx="311">
                  <c:v>1.2603391568076199</c:v>
                </c:pt>
                <c:pt idx="312">
                  <c:v>1.2863391568076197</c:v>
                </c:pt>
                <c:pt idx="313">
                  <c:v>1.2603391568076199</c:v>
                </c:pt>
                <c:pt idx="314">
                  <c:v>1.2473391568076198</c:v>
                </c:pt>
                <c:pt idx="315">
                  <c:v>1.2213391568076197</c:v>
                </c:pt>
                <c:pt idx="316">
                  <c:v>1.1823391568076196</c:v>
                </c:pt>
                <c:pt idx="317">
                  <c:v>1.1433391568076199</c:v>
                </c:pt>
                <c:pt idx="318">
                  <c:v>1.1563391568076198</c:v>
                </c:pt>
                <c:pt idx="319">
                  <c:v>1.1173391568076196</c:v>
                </c:pt>
                <c:pt idx="320">
                  <c:v>1.0523391568076197</c:v>
                </c:pt>
                <c:pt idx="321">
                  <c:v>1.0393391568076198</c:v>
                </c:pt>
                <c:pt idx="322">
                  <c:v>1.0133391568076198</c:v>
                </c:pt>
                <c:pt idx="323">
                  <c:v>0.97433915680761973</c:v>
                </c:pt>
                <c:pt idx="324">
                  <c:v>0.9353391568076197</c:v>
                </c:pt>
                <c:pt idx="325">
                  <c:v>0.89633915680761977</c:v>
                </c:pt>
                <c:pt idx="326">
                  <c:v>0.87033915680761975</c:v>
                </c:pt>
                <c:pt idx="327">
                  <c:v>0.84433915680761973</c:v>
                </c:pt>
                <c:pt idx="328">
                  <c:v>0.84433915680761973</c:v>
                </c:pt>
                <c:pt idx="329">
                  <c:v>0.81833915680761982</c:v>
                </c:pt>
                <c:pt idx="330">
                  <c:v>0.79233915680761979</c:v>
                </c:pt>
                <c:pt idx="331">
                  <c:v>0.76633915680761977</c:v>
                </c:pt>
                <c:pt idx="332">
                  <c:v>0.74033915680761975</c:v>
                </c:pt>
                <c:pt idx="333">
                  <c:v>0.74033915680761975</c:v>
                </c:pt>
                <c:pt idx="334">
                  <c:v>0.74033915680761975</c:v>
                </c:pt>
                <c:pt idx="335">
                  <c:v>0.79233915680761979</c:v>
                </c:pt>
                <c:pt idx="336">
                  <c:v>0.86015265798088447</c:v>
                </c:pt>
                <c:pt idx="337">
                  <c:v>0.8991526579808844</c:v>
                </c:pt>
                <c:pt idx="338">
                  <c:v>0.87315265798088448</c:v>
                </c:pt>
                <c:pt idx="339">
                  <c:v>0.83415265798088434</c:v>
                </c:pt>
                <c:pt idx="340">
                  <c:v>0.79515265798088453</c:v>
                </c:pt>
                <c:pt idx="341">
                  <c:v>0.7821526579808844</c:v>
                </c:pt>
                <c:pt idx="342">
                  <c:v>0.76915265798088439</c:v>
                </c:pt>
                <c:pt idx="343">
                  <c:v>0.76915265798088439</c:v>
                </c:pt>
                <c:pt idx="344">
                  <c:v>0.74315265798088448</c:v>
                </c:pt>
                <c:pt idx="345">
                  <c:v>0.70805265798088435</c:v>
                </c:pt>
                <c:pt idx="346">
                  <c:v>0.70805265798088435</c:v>
                </c:pt>
                <c:pt idx="347">
                  <c:v>0.71715265798088446</c:v>
                </c:pt>
                <c:pt idx="348">
                  <c:v>0.70935265798088443</c:v>
                </c:pt>
                <c:pt idx="349">
                  <c:v>0.71715265798088446</c:v>
                </c:pt>
                <c:pt idx="350">
                  <c:v>0.73015265798088447</c:v>
                </c:pt>
                <c:pt idx="351">
                  <c:v>0.73015265798088447</c:v>
                </c:pt>
                <c:pt idx="352">
                  <c:v>0.73015265798088447</c:v>
                </c:pt>
                <c:pt idx="353">
                  <c:v>0.73015265798088447</c:v>
                </c:pt>
                <c:pt idx="354">
                  <c:v>0.74315265798088448</c:v>
                </c:pt>
                <c:pt idx="355">
                  <c:v>0.73015265798088447</c:v>
                </c:pt>
                <c:pt idx="356">
                  <c:v>0.71715265798088446</c:v>
                </c:pt>
                <c:pt idx="357">
                  <c:v>0.74315265798088448</c:v>
                </c:pt>
                <c:pt idx="358">
                  <c:v>0.74315265798088448</c:v>
                </c:pt>
                <c:pt idx="359">
                  <c:v>0.74315265798088448</c:v>
                </c:pt>
                <c:pt idx="360">
                  <c:v>0.74315265798088448</c:v>
                </c:pt>
                <c:pt idx="361">
                  <c:v>0.74315265798088448</c:v>
                </c:pt>
                <c:pt idx="362">
                  <c:v>0.74315265798088448</c:v>
                </c:pt>
                <c:pt idx="363">
                  <c:v>0.74315265798088448</c:v>
                </c:pt>
                <c:pt idx="364">
                  <c:v>0.74315265798088448</c:v>
                </c:pt>
                <c:pt idx="365">
                  <c:v>0.76915265798088439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2D-40CD-B99C-712C8C496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01824"/>
        <c:axId val="141903360"/>
      </c:scatterChart>
      <c:valAx>
        <c:axId val="141901824"/>
        <c:scaling>
          <c:orientation val="minMax"/>
          <c:max val="41189"/>
          <c:min val="410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3360"/>
        <c:crosses val="autoZero"/>
        <c:crossBetween val="midCat"/>
        <c:majorUnit val="31"/>
      </c:valAx>
      <c:valAx>
        <c:axId val="14190336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Daily Mean</a:t>
                </a:r>
                <a:r>
                  <a:rPr lang="en-US" sz="1200" baseline="0"/>
                  <a:t> Discharge, ft3/sec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Flows - Wet-Type</a:t>
            </a:r>
            <a:r>
              <a:rPr lang="en-US" baseline="0"/>
              <a:t> Year Flows (2003)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'Wet-type year 2003'!$C$4</c:f>
              <c:strCache>
                <c:ptCount val="1"/>
                <c:pt idx="0">
                  <c:v>"impaired flow", ft3/s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'Wet-type year 2003'!$A$5:$A$370</c:f>
              <c:numCache>
                <c:formatCode>d\-mmm</c:formatCode>
                <c:ptCount val="366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  <c:pt idx="23">
                  <c:v>40840</c:v>
                </c:pt>
                <c:pt idx="24">
                  <c:v>40841</c:v>
                </c:pt>
                <c:pt idx="25">
                  <c:v>40842</c:v>
                </c:pt>
                <c:pt idx="26">
                  <c:v>40843</c:v>
                </c:pt>
                <c:pt idx="27">
                  <c:v>40844</c:v>
                </c:pt>
                <c:pt idx="28">
                  <c:v>40845</c:v>
                </c:pt>
                <c:pt idx="29">
                  <c:v>40846</c:v>
                </c:pt>
                <c:pt idx="30">
                  <c:v>40847</c:v>
                </c:pt>
                <c:pt idx="31">
                  <c:v>40848</c:v>
                </c:pt>
                <c:pt idx="32">
                  <c:v>40849</c:v>
                </c:pt>
                <c:pt idx="33">
                  <c:v>40850</c:v>
                </c:pt>
                <c:pt idx="34">
                  <c:v>40851</c:v>
                </c:pt>
                <c:pt idx="35">
                  <c:v>40852</c:v>
                </c:pt>
                <c:pt idx="36">
                  <c:v>40853</c:v>
                </c:pt>
                <c:pt idx="37">
                  <c:v>40854</c:v>
                </c:pt>
                <c:pt idx="38">
                  <c:v>40855</c:v>
                </c:pt>
                <c:pt idx="39">
                  <c:v>40856</c:v>
                </c:pt>
                <c:pt idx="40">
                  <c:v>40857</c:v>
                </c:pt>
                <c:pt idx="41">
                  <c:v>40858</c:v>
                </c:pt>
                <c:pt idx="42">
                  <c:v>40859</c:v>
                </c:pt>
                <c:pt idx="43">
                  <c:v>40860</c:v>
                </c:pt>
                <c:pt idx="44">
                  <c:v>40861</c:v>
                </c:pt>
                <c:pt idx="45">
                  <c:v>40862</c:v>
                </c:pt>
                <c:pt idx="46">
                  <c:v>40863</c:v>
                </c:pt>
                <c:pt idx="47">
                  <c:v>40864</c:v>
                </c:pt>
                <c:pt idx="48">
                  <c:v>40865</c:v>
                </c:pt>
                <c:pt idx="49">
                  <c:v>40866</c:v>
                </c:pt>
                <c:pt idx="50">
                  <c:v>40867</c:v>
                </c:pt>
                <c:pt idx="51">
                  <c:v>40868</c:v>
                </c:pt>
                <c:pt idx="52">
                  <c:v>40869</c:v>
                </c:pt>
                <c:pt idx="53">
                  <c:v>40870</c:v>
                </c:pt>
                <c:pt idx="54">
                  <c:v>40871</c:v>
                </c:pt>
                <c:pt idx="55">
                  <c:v>40872</c:v>
                </c:pt>
                <c:pt idx="56">
                  <c:v>40873</c:v>
                </c:pt>
                <c:pt idx="57">
                  <c:v>40874</c:v>
                </c:pt>
                <c:pt idx="58">
                  <c:v>40875</c:v>
                </c:pt>
                <c:pt idx="59">
                  <c:v>40876</c:v>
                </c:pt>
                <c:pt idx="60">
                  <c:v>40877</c:v>
                </c:pt>
                <c:pt idx="61">
                  <c:v>40878</c:v>
                </c:pt>
                <c:pt idx="62">
                  <c:v>40879</c:v>
                </c:pt>
                <c:pt idx="63">
                  <c:v>40880</c:v>
                </c:pt>
                <c:pt idx="64">
                  <c:v>40881</c:v>
                </c:pt>
                <c:pt idx="65">
                  <c:v>40882</c:v>
                </c:pt>
                <c:pt idx="66">
                  <c:v>40883</c:v>
                </c:pt>
                <c:pt idx="67">
                  <c:v>40884</c:v>
                </c:pt>
                <c:pt idx="68">
                  <c:v>40885</c:v>
                </c:pt>
                <c:pt idx="69">
                  <c:v>40886</c:v>
                </c:pt>
                <c:pt idx="70">
                  <c:v>40887</c:v>
                </c:pt>
                <c:pt idx="71">
                  <c:v>40888</c:v>
                </c:pt>
                <c:pt idx="72">
                  <c:v>40889</c:v>
                </c:pt>
                <c:pt idx="73">
                  <c:v>40890</c:v>
                </c:pt>
                <c:pt idx="74">
                  <c:v>40891</c:v>
                </c:pt>
                <c:pt idx="75">
                  <c:v>40892</c:v>
                </c:pt>
                <c:pt idx="76">
                  <c:v>40893</c:v>
                </c:pt>
                <c:pt idx="77">
                  <c:v>40894</c:v>
                </c:pt>
                <c:pt idx="78">
                  <c:v>40895</c:v>
                </c:pt>
                <c:pt idx="79">
                  <c:v>40896</c:v>
                </c:pt>
                <c:pt idx="80">
                  <c:v>40897</c:v>
                </c:pt>
                <c:pt idx="81">
                  <c:v>40898</c:v>
                </c:pt>
                <c:pt idx="82">
                  <c:v>40899</c:v>
                </c:pt>
                <c:pt idx="83">
                  <c:v>40900</c:v>
                </c:pt>
                <c:pt idx="84">
                  <c:v>40901</c:v>
                </c:pt>
                <c:pt idx="85">
                  <c:v>40902</c:v>
                </c:pt>
                <c:pt idx="86">
                  <c:v>40903</c:v>
                </c:pt>
                <c:pt idx="87">
                  <c:v>40904</c:v>
                </c:pt>
                <c:pt idx="88">
                  <c:v>40905</c:v>
                </c:pt>
                <c:pt idx="89">
                  <c:v>40906</c:v>
                </c:pt>
                <c:pt idx="90">
                  <c:v>40907</c:v>
                </c:pt>
                <c:pt idx="91">
                  <c:v>40908</c:v>
                </c:pt>
                <c:pt idx="92">
                  <c:v>40909</c:v>
                </c:pt>
                <c:pt idx="93">
                  <c:v>40910</c:v>
                </c:pt>
                <c:pt idx="94">
                  <c:v>40911</c:v>
                </c:pt>
                <c:pt idx="95">
                  <c:v>40912</c:v>
                </c:pt>
                <c:pt idx="96">
                  <c:v>40913</c:v>
                </c:pt>
                <c:pt idx="97">
                  <c:v>40914</c:v>
                </c:pt>
                <c:pt idx="98">
                  <c:v>40915</c:v>
                </c:pt>
                <c:pt idx="99">
                  <c:v>40916</c:v>
                </c:pt>
                <c:pt idx="100">
                  <c:v>40917</c:v>
                </c:pt>
                <c:pt idx="101">
                  <c:v>40918</c:v>
                </c:pt>
                <c:pt idx="102">
                  <c:v>40919</c:v>
                </c:pt>
                <c:pt idx="103">
                  <c:v>40920</c:v>
                </c:pt>
                <c:pt idx="104">
                  <c:v>40921</c:v>
                </c:pt>
                <c:pt idx="105">
                  <c:v>40922</c:v>
                </c:pt>
                <c:pt idx="106">
                  <c:v>40923</c:v>
                </c:pt>
                <c:pt idx="107">
                  <c:v>40924</c:v>
                </c:pt>
                <c:pt idx="108">
                  <c:v>40925</c:v>
                </c:pt>
                <c:pt idx="109">
                  <c:v>40926</c:v>
                </c:pt>
                <c:pt idx="110">
                  <c:v>40927</c:v>
                </c:pt>
                <c:pt idx="111">
                  <c:v>40928</c:v>
                </c:pt>
                <c:pt idx="112">
                  <c:v>40929</c:v>
                </c:pt>
                <c:pt idx="113">
                  <c:v>40930</c:v>
                </c:pt>
                <c:pt idx="114">
                  <c:v>40931</c:v>
                </c:pt>
                <c:pt idx="115">
                  <c:v>40932</c:v>
                </c:pt>
                <c:pt idx="116">
                  <c:v>40933</c:v>
                </c:pt>
                <c:pt idx="117">
                  <c:v>40934</c:v>
                </c:pt>
                <c:pt idx="118">
                  <c:v>40935</c:v>
                </c:pt>
                <c:pt idx="119">
                  <c:v>40936</c:v>
                </c:pt>
                <c:pt idx="120">
                  <c:v>40937</c:v>
                </c:pt>
                <c:pt idx="121">
                  <c:v>40938</c:v>
                </c:pt>
                <c:pt idx="122">
                  <c:v>40939</c:v>
                </c:pt>
                <c:pt idx="123">
                  <c:v>40940</c:v>
                </c:pt>
                <c:pt idx="124">
                  <c:v>40941</c:v>
                </c:pt>
                <c:pt idx="125">
                  <c:v>40942</c:v>
                </c:pt>
                <c:pt idx="126">
                  <c:v>40943</c:v>
                </c:pt>
                <c:pt idx="127">
                  <c:v>40944</c:v>
                </c:pt>
                <c:pt idx="128">
                  <c:v>40945</c:v>
                </c:pt>
                <c:pt idx="129">
                  <c:v>40946</c:v>
                </c:pt>
                <c:pt idx="130">
                  <c:v>40947</c:v>
                </c:pt>
                <c:pt idx="131">
                  <c:v>40948</c:v>
                </c:pt>
                <c:pt idx="132">
                  <c:v>40949</c:v>
                </c:pt>
                <c:pt idx="133">
                  <c:v>40950</c:v>
                </c:pt>
                <c:pt idx="134">
                  <c:v>40951</c:v>
                </c:pt>
                <c:pt idx="135">
                  <c:v>40952</c:v>
                </c:pt>
                <c:pt idx="136">
                  <c:v>40953</c:v>
                </c:pt>
                <c:pt idx="137">
                  <c:v>40954</c:v>
                </c:pt>
                <c:pt idx="138">
                  <c:v>40955</c:v>
                </c:pt>
                <c:pt idx="139">
                  <c:v>40956</c:v>
                </c:pt>
                <c:pt idx="140">
                  <c:v>40957</c:v>
                </c:pt>
                <c:pt idx="141">
                  <c:v>40958</c:v>
                </c:pt>
                <c:pt idx="142">
                  <c:v>40959</c:v>
                </c:pt>
                <c:pt idx="143">
                  <c:v>40960</c:v>
                </c:pt>
                <c:pt idx="144">
                  <c:v>40961</c:v>
                </c:pt>
                <c:pt idx="145">
                  <c:v>40962</c:v>
                </c:pt>
                <c:pt idx="146">
                  <c:v>40963</c:v>
                </c:pt>
                <c:pt idx="147">
                  <c:v>40964</c:v>
                </c:pt>
                <c:pt idx="148">
                  <c:v>40965</c:v>
                </c:pt>
                <c:pt idx="149">
                  <c:v>40966</c:v>
                </c:pt>
                <c:pt idx="150">
                  <c:v>40967</c:v>
                </c:pt>
                <c:pt idx="151">
                  <c:v>40968</c:v>
                </c:pt>
                <c:pt idx="152">
                  <c:v>40969</c:v>
                </c:pt>
                <c:pt idx="153">
                  <c:v>40970</c:v>
                </c:pt>
                <c:pt idx="154">
                  <c:v>40971</c:v>
                </c:pt>
                <c:pt idx="155">
                  <c:v>40972</c:v>
                </c:pt>
                <c:pt idx="156">
                  <c:v>40973</c:v>
                </c:pt>
                <c:pt idx="157">
                  <c:v>40974</c:v>
                </c:pt>
                <c:pt idx="158">
                  <c:v>40975</c:v>
                </c:pt>
                <c:pt idx="159">
                  <c:v>40976</c:v>
                </c:pt>
                <c:pt idx="160">
                  <c:v>40977</c:v>
                </c:pt>
                <c:pt idx="161">
                  <c:v>40978</c:v>
                </c:pt>
                <c:pt idx="162">
                  <c:v>40979</c:v>
                </c:pt>
                <c:pt idx="163">
                  <c:v>40980</c:v>
                </c:pt>
                <c:pt idx="164">
                  <c:v>40981</c:v>
                </c:pt>
                <c:pt idx="165">
                  <c:v>40982</c:v>
                </c:pt>
                <c:pt idx="166">
                  <c:v>40983</c:v>
                </c:pt>
                <c:pt idx="167">
                  <c:v>40984</c:v>
                </c:pt>
                <c:pt idx="168">
                  <c:v>40985</c:v>
                </c:pt>
                <c:pt idx="169">
                  <c:v>40986</c:v>
                </c:pt>
                <c:pt idx="170">
                  <c:v>40987</c:v>
                </c:pt>
                <c:pt idx="171">
                  <c:v>40988</c:v>
                </c:pt>
                <c:pt idx="172">
                  <c:v>40989</c:v>
                </c:pt>
                <c:pt idx="173">
                  <c:v>40990</c:v>
                </c:pt>
                <c:pt idx="174">
                  <c:v>40991</c:v>
                </c:pt>
                <c:pt idx="175">
                  <c:v>40992</c:v>
                </c:pt>
                <c:pt idx="176">
                  <c:v>40993</c:v>
                </c:pt>
                <c:pt idx="177">
                  <c:v>40994</c:v>
                </c:pt>
                <c:pt idx="178">
                  <c:v>40995</c:v>
                </c:pt>
                <c:pt idx="179">
                  <c:v>40996</c:v>
                </c:pt>
                <c:pt idx="180">
                  <c:v>40997</c:v>
                </c:pt>
                <c:pt idx="181">
                  <c:v>40998</c:v>
                </c:pt>
                <c:pt idx="182">
                  <c:v>40999</c:v>
                </c:pt>
                <c:pt idx="183">
                  <c:v>41000</c:v>
                </c:pt>
                <c:pt idx="184">
                  <c:v>41001</c:v>
                </c:pt>
                <c:pt idx="185">
                  <c:v>41002</c:v>
                </c:pt>
                <c:pt idx="186">
                  <c:v>41003</c:v>
                </c:pt>
                <c:pt idx="187">
                  <c:v>41004</c:v>
                </c:pt>
                <c:pt idx="188">
                  <c:v>41005</c:v>
                </c:pt>
                <c:pt idx="189">
                  <c:v>41006</c:v>
                </c:pt>
                <c:pt idx="190">
                  <c:v>41007</c:v>
                </c:pt>
                <c:pt idx="191">
                  <c:v>41008</c:v>
                </c:pt>
                <c:pt idx="192">
                  <c:v>41009</c:v>
                </c:pt>
                <c:pt idx="193">
                  <c:v>41010</c:v>
                </c:pt>
                <c:pt idx="194">
                  <c:v>41011</c:v>
                </c:pt>
                <c:pt idx="195">
                  <c:v>41012</c:v>
                </c:pt>
                <c:pt idx="196">
                  <c:v>41013</c:v>
                </c:pt>
                <c:pt idx="197">
                  <c:v>41014</c:v>
                </c:pt>
                <c:pt idx="198">
                  <c:v>41015</c:v>
                </c:pt>
                <c:pt idx="199">
                  <c:v>41016</c:v>
                </c:pt>
                <c:pt idx="200">
                  <c:v>41017</c:v>
                </c:pt>
                <c:pt idx="201">
                  <c:v>41018</c:v>
                </c:pt>
                <c:pt idx="202">
                  <c:v>41019</c:v>
                </c:pt>
                <c:pt idx="203">
                  <c:v>41020</c:v>
                </c:pt>
                <c:pt idx="204">
                  <c:v>41021</c:v>
                </c:pt>
                <c:pt idx="205">
                  <c:v>41022</c:v>
                </c:pt>
                <c:pt idx="206">
                  <c:v>41023</c:v>
                </c:pt>
                <c:pt idx="207">
                  <c:v>41024</c:v>
                </c:pt>
                <c:pt idx="208">
                  <c:v>41025</c:v>
                </c:pt>
                <c:pt idx="209">
                  <c:v>41026</c:v>
                </c:pt>
                <c:pt idx="210">
                  <c:v>41027</c:v>
                </c:pt>
                <c:pt idx="211">
                  <c:v>41028</c:v>
                </c:pt>
                <c:pt idx="212">
                  <c:v>41029</c:v>
                </c:pt>
                <c:pt idx="213">
                  <c:v>41030</c:v>
                </c:pt>
                <c:pt idx="214">
                  <c:v>41031</c:v>
                </c:pt>
                <c:pt idx="215">
                  <c:v>41032</c:v>
                </c:pt>
                <c:pt idx="216">
                  <c:v>41033</c:v>
                </c:pt>
                <c:pt idx="217">
                  <c:v>41034</c:v>
                </c:pt>
                <c:pt idx="218">
                  <c:v>41035</c:v>
                </c:pt>
                <c:pt idx="219">
                  <c:v>41036</c:v>
                </c:pt>
                <c:pt idx="220">
                  <c:v>41037</c:v>
                </c:pt>
                <c:pt idx="221">
                  <c:v>41038</c:v>
                </c:pt>
                <c:pt idx="222">
                  <c:v>41039</c:v>
                </c:pt>
                <c:pt idx="223">
                  <c:v>41040</c:v>
                </c:pt>
                <c:pt idx="224">
                  <c:v>41041</c:v>
                </c:pt>
                <c:pt idx="225">
                  <c:v>41042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41048</c:v>
                </c:pt>
                <c:pt idx="232">
                  <c:v>41049</c:v>
                </c:pt>
                <c:pt idx="233">
                  <c:v>41050</c:v>
                </c:pt>
                <c:pt idx="234">
                  <c:v>41051</c:v>
                </c:pt>
                <c:pt idx="235">
                  <c:v>41052</c:v>
                </c:pt>
                <c:pt idx="236">
                  <c:v>41053</c:v>
                </c:pt>
                <c:pt idx="237">
                  <c:v>41054</c:v>
                </c:pt>
                <c:pt idx="238">
                  <c:v>41055</c:v>
                </c:pt>
                <c:pt idx="239">
                  <c:v>41056</c:v>
                </c:pt>
                <c:pt idx="240">
                  <c:v>41057</c:v>
                </c:pt>
                <c:pt idx="241">
                  <c:v>41058</c:v>
                </c:pt>
                <c:pt idx="242">
                  <c:v>41059</c:v>
                </c:pt>
                <c:pt idx="243">
                  <c:v>41060</c:v>
                </c:pt>
                <c:pt idx="244">
                  <c:v>41061</c:v>
                </c:pt>
                <c:pt idx="245">
                  <c:v>41062</c:v>
                </c:pt>
                <c:pt idx="246">
                  <c:v>41063</c:v>
                </c:pt>
                <c:pt idx="247">
                  <c:v>41064</c:v>
                </c:pt>
                <c:pt idx="248">
                  <c:v>41065</c:v>
                </c:pt>
                <c:pt idx="249">
                  <c:v>41066</c:v>
                </c:pt>
                <c:pt idx="250">
                  <c:v>41067</c:v>
                </c:pt>
                <c:pt idx="251">
                  <c:v>41068</c:v>
                </c:pt>
                <c:pt idx="252">
                  <c:v>41069</c:v>
                </c:pt>
                <c:pt idx="253">
                  <c:v>41070</c:v>
                </c:pt>
                <c:pt idx="254">
                  <c:v>41071</c:v>
                </c:pt>
                <c:pt idx="255">
                  <c:v>41072</c:v>
                </c:pt>
                <c:pt idx="256">
                  <c:v>41073</c:v>
                </c:pt>
                <c:pt idx="257">
                  <c:v>41074</c:v>
                </c:pt>
                <c:pt idx="258">
                  <c:v>41075</c:v>
                </c:pt>
                <c:pt idx="259">
                  <c:v>41076</c:v>
                </c:pt>
                <c:pt idx="260">
                  <c:v>41077</c:v>
                </c:pt>
                <c:pt idx="261">
                  <c:v>41078</c:v>
                </c:pt>
                <c:pt idx="262">
                  <c:v>41079</c:v>
                </c:pt>
                <c:pt idx="263">
                  <c:v>41080</c:v>
                </c:pt>
                <c:pt idx="264">
                  <c:v>41081</c:v>
                </c:pt>
                <c:pt idx="265">
                  <c:v>41082</c:v>
                </c:pt>
                <c:pt idx="266">
                  <c:v>41083</c:v>
                </c:pt>
                <c:pt idx="267">
                  <c:v>41084</c:v>
                </c:pt>
                <c:pt idx="268">
                  <c:v>41085</c:v>
                </c:pt>
                <c:pt idx="269">
                  <c:v>41086</c:v>
                </c:pt>
                <c:pt idx="270">
                  <c:v>41087</c:v>
                </c:pt>
                <c:pt idx="271">
                  <c:v>41088</c:v>
                </c:pt>
                <c:pt idx="272">
                  <c:v>41089</c:v>
                </c:pt>
                <c:pt idx="273">
                  <c:v>41090</c:v>
                </c:pt>
                <c:pt idx="274">
                  <c:v>41091</c:v>
                </c:pt>
                <c:pt idx="275">
                  <c:v>41092</c:v>
                </c:pt>
                <c:pt idx="276">
                  <c:v>41093</c:v>
                </c:pt>
                <c:pt idx="277">
                  <c:v>41094</c:v>
                </c:pt>
                <c:pt idx="278">
                  <c:v>41095</c:v>
                </c:pt>
                <c:pt idx="279">
                  <c:v>41096</c:v>
                </c:pt>
                <c:pt idx="280">
                  <c:v>41097</c:v>
                </c:pt>
                <c:pt idx="281">
                  <c:v>41098</c:v>
                </c:pt>
                <c:pt idx="282">
                  <c:v>41099</c:v>
                </c:pt>
                <c:pt idx="283">
                  <c:v>41100</c:v>
                </c:pt>
                <c:pt idx="284">
                  <c:v>41101</c:v>
                </c:pt>
                <c:pt idx="285">
                  <c:v>41102</c:v>
                </c:pt>
                <c:pt idx="286">
                  <c:v>41103</c:v>
                </c:pt>
                <c:pt idx="287">
                  <c:v>41104</c:v>
                </c:pt>
                <c:pt idx="288">
                  <c:v>41105</c:v>
                </c:pt>
                <c:pt idx="289">
                  <c:v>41106</c:v>
                </c:pt>
                <c:pt idx="290">
                  <c:v>41107</c:v>
                </c:pt>
                <c:pt idx="291">
                  <c:v>41108</c:v>
                </c:pt>
                <c:pt idx="292">
                  <c:v>41109</c:v>
                </c:pt>
                <c:pt idx="293">
                  <c:v>41110</c:v>
                </c:pt>
                <c:pt idx="294">
                  <c:v>41111</c:v>
                </c:pt>
                <c:pt idx="295">
                  <c:v>41112</c:v>
                </c:pt>
                <c:pt idx="296">
                  <c:v>41113</c:v>
                </c:pt>
                <c:pt idx="297">
                  <c:v>41114</c:v>
                </c:pt>
                <c:pt idx="298">
                  <c:v>41115</c:v>
                </c:pt>
                <c:pt idx="299">
                  <c:v>41116</c:v>
                </c:pt>
                <c:pt idx="300">
                  <c:v>41117</c:v>
                </c:pt>
                <c:pt idx="301">
                  <c:v>41118</c:v>
                </c:pt>
                <c:pt idx="302">
                  <c:v>41119</c:v>
                </c:pt>
                <c:pt idx="303">
                  <c:v>41120</c:v>
                </c:pt>
                <c:pt idx="304">
                  <c:v>41121</c:v>
                </c:pt>
                <c:pt idx="305">
                  <c:v>41122</c:v>
                </c:pt>
                <c:pt idx="306">
                  <c:v>41123</c:v>
                </c:pt>
                <c:pt idx="307">
                  <c:v>41124</c:v>
                </c:pt>
                <c:pt idx="308">
                  <c:v>41125</c:v>
                </c:pt>
                <c:pt idx="309">
                  <c:v>41126</c:v>
                </c:pt>
                <c:pt idx="310">
                  <c:v>41127</c:v>
                </c:pt>
                <c:pt idx="311">
                  <c:v>41128</c:v>
                </c:pt>
                <c:pt idx="312">
                  <c:v>41129</c:v>
                </c:pt>
                <c:pt idx="313">
                  <c:v>41130</c:v>
                </c:pt>
                <c:pt idx="314">
                  <c:v>41131</c:v>
                </c:pt>
                <c:pt idx="315">
                  <c:v>41132</c:v>
                </c:pt>
                <c:pt idx="316">
                  <c:v>41133</c:v>
                </c:pt>
                <c:pt idx="317">
                  <c:v>41134</c:v>
                </c:pt>
                <c:pt idx="318">
                  <c:v>41135</c:v>
                </c:pt>
                <c:pt idx="319">
                  <c:v>41136</c:v>
                </c:pt>
                <c:pt idx="320">
                  <c:v>41137</c:v>
                </c:pt>
                <c:pt idx="321">
                  <c:v>41138</c:v>
                </c:pt>
                <c:pt idx="322">
                  <c:v>41139</c:v>
                </c:pt>
                <c:pt idx="323">
                  <c:v>41140</c:v>
                </c:pt>
                <c:pt idx="324">
                  <c:v>41141</c:v>
                </c:pt>
                <c:pt idx="325">
                  <c:v>41142</c:v>
                </c:pt>
                <c:pt idx="326">
                  <c:v>41143</c:v>
                </c:pt>
                <c:pt idx="327">
                  <c:v>41144</c:v>
                </c:pt>
                <c:pt idx="328">
                  <c:v>41145</c:v>
                </c:pt>
                <c:pt idx="329">
                  <c:v>41146</c:v>
                </c:pt>
                <c:pt idx="330">
                  <c:v>41147</c:v>
                </c:pt>
                <c:pt idx="331">
                  <c:v>41148</c:v>
                </c:pt>
                <c:pt idx="332">
                  <c:v>41149</c:v>
                </c:pt>
                <c:pt idx="333">
                  <c:v>41150</c:v>
                </c:pt>
                <c:pt idx="334">
                  <c:v>41151</c:v>
                </c:pt>
                <c:pt idx="335">
                  <c:v>41152</c:v>
                </c:pt>
                <c:pt idx="336">
                  <c:v>41153</c:v>
                </c:pt>
                <c:pt idx="337">
                  <c:v>41154</c:v>
                </c:pt>
                <c:pt idx="338">
                  <c:v>41155</c:v>
                </c:pt>
                <c:pt idx="339">
                  <c:v>41156</c:v>
                </c:pt>
                <c:pt idx="340">
                  <c:v>41157</c:v>
                </c:pt>
                <c:pt idx="341">
                  <c:v>41158</c:v>
                </c:pt>
                <c:pt idx="342">
                  <c:v>41159</c:v>
                </c:pt>
                <c:pt idx="343">
                  <c:v>41160</c:v>
                </c:pt>
                <c:pt idx="344">
                  <c:v>41161</c:v>
                </c:pt>
                <c:pt idx="345">
                  <c:v>41162</c:v>
                </c:pt>
                <c:pt idx="346">
                  <c:v>41163</c:v>
                </c:pt>
                <c:pt idx="347">
                  <c:v>41164</c:v>
                </c:pt>
                <c:pt idx="348">
                  <c:v>41165</c:v>
                </c:pt>
                <c:pt idx="349">
                  <c:v>41166</c:v>
                </c:pt>
                <c:pt idx="350">
                  <c:v>41167</c:v>
                </c:pt>
                <c:pt idx="351">
                  <c:v>41168</c:v>
                </c:pt>
                <c:pt idx="352">
                  <c:v>41169</c:v>
                </c:pt>
                <c:pt idx="353">
                  <c:v>41170</c:v>
                </c:pt>
                <c:pt idx="354">
                  <c:v>41171</c:v>
                </c:pt>
                <c:pt idx="355">
                  <c:v>41172</c:v>
                </c:pt>
                <c:pt idx="356">
                  <c:v>41173</c:v>
                </c:pt>
                <c:pt idx="357">
                  <c:v>41174</c:v>
                </c:pt>
                <c:pt idx="358">
                  <c:v>41175</c:v>
                </c:pt>
                <c:pt idx="359">
                  <c:v>41176</c:v>
                </c:pt>
                <c:pt idx="360">
                  <c:v>41177</c:v>
                </c:pt>
                <c:pt idx="361">
                  <c:v>41178</c:v>
                </c:pt>
                <c:pt idx="362">
                  <c:v>41179</c:v>
                </c:pt>
                <c:pt idx="363">
                  <c:v>41180</c:v>
                </c:pt>
                <c:pt idx="364">
                  <c:v>41181</c:v>
                </c:pt>
                <c:pt idx="365">
                  <c:v>41182</c:v>
                </c:pt>
              </c:numCache>
            </c:numRef>
          </c:xVal>
          <c:yVal>
            <c:numRef>
              <c:f>'Wet-type year 2003'!$C$5:$C$370</c:f>
              <c:numCache>
                <c:formatCode>General</c:formatCode>
                <c:ptCount val="366"/>
                <c:pt idx="0">
                  <c:v>0.221</c:v>
                </c:pt>
                <c:pt idx="1">
                  <c:v>0.221</c:v>
                </c:pt>
                <c:pt idx="2">
                  <c:v>0.23400000000000001</c:v>
                </c:pt>
                <c:pt idx="3">
                  <c:v>0.23400000000000001</c:v>
                </c:pt>
                <c:pt idx="4">
                  <c:v>0.23400000000000001</c:v>
                </c:pt>
                <c:pt idx="5">
                  <c:v>0.221</c:v>
                </c:pt>
                <c:pt idx="6">
                  <c:v>0.221</c:v>
                </c:pt>
                <c:pt idx="7">
                  <c:v>0.221</c:v>
                </c:pt>
                <c:pt idx="8">
                  <c:v>0.20800000000000002</c:v>
                </c:pt>
                <c:pt idx="9">
                  <c:v>0.221</c:v>
                </c:pt>
                <c:pt idx="10">
                  <c:v>0.20800000000000002</c:v>
                </c:pt>
                <c:pt idx="11">
                  <c:v>0.312</c:v>
                </c:pt>
                <c:pt idx="12">
                  <c:v>0.33800000000000002</c:v>
                </c:pt>
                <c:pt idx="13">
                  <c:v>0.33800000000000002</c:v>
                </c:pt>
                <c:pt idx="14">
                  <c:v>0.35100000000000003</c:v>
                </c:pt>
                <c:pt idx="15">
                  <c:v>0.36399999999999999</c:v>
                </c:pt>
                <c:pt idx="16">
                  <c:v>0.36399999999999999</c:v>
                </c:pt>
                <c:pt idx="17">
                  <c:v>0.36399999999999999</c:v>
                </c:pt>
                <c:pt idx="18">
                  <c:v>0.33800000000000002</c:v>
                </c:pt>
                <c:pt idx="19">
                  <c:v>0.32500000000000001</c:v>
                </c:pt>
                <c:pt idx="20">
                  <c:v>0.312</c:v>
                </c:pt>
                <c:pt idx="21">
                  <c:v>0.28600000000000003</c:v>
                </c:pt>
                <c:pt idx="22">
                  <c:v>0.29899999999999999</c:v>
                </c:pt>
                <c:pt idx="23">
                  <c:v>0.35100000000000003</c:v>
                </c:pt>
                <c:pt idx="24">
                  <c:v>0.40300000000000002</c:v>
                </c:pt>
                <c:pt idx="25">
                  <c:v>0.40300000000000002</c:v>
                </c:pt>
                <c:pt idx="26">
                  <c:v>0.40300000000000002</c:v>
                </c:pt>
                <c:pt idx="27">
                  <c:v>0.40300000000000002</c:v>
                </c:pt>
                <c:pt idx="28">
                  <c:v>0.40300000000000002</c:v>
                </c:pt>
                <c:pt idx="29">
                  <c:v>0.40300000000000002</c:v>
                </c:pt>
                <c:pt idx="30">
                  <c:v>0.41600000000000004</c:v>
                </c:pt>
                <c:pt idx="31">
                  <c:v>0.41600000000000004</c:v>
                </c:pt>
                <c:pt idx="32">
                  <c:v>0.41600000000000004</c:v>
                </c:pt>
                <c:pt idx="33">
                  <c:v>0.41600000000000004</c:v>
                </c:pt>
                <c:pt idx="34">
                  <c:v>0.42899999999999999</c:v>
                </c:pt>
                <c:pt idx="35">
                  <c:v>0.42899999999999999</c:v>
                </c:pt>
                <c:pt idx="36">
                  <c:v>0.42899999999999999</c:v>
                </c:pt>
                <c:pt idx="37">
                  <c:v>0.49399999999999999</c:v>
                </c:pt>
                <c:pt idx="38">
                  <c:v>8.32</c:v>
                </c:pt>
                <c:pt idx="39">
                  <c:v>21.32</c:v>
                </c:pt>
                <c:pt idx="40">
                  <c:v>18.2</c:v>
                </c:pt>
                <c:pt idx="41">
                  <c:v>25.220000000000002</c:v>
                </c:pt>
                <c:pt idx="42">
                  <c:v>13</c:v>
                </c:pt>
                <c:pt idx="43">
                  <c:v>8.4500000000000011</c:v>
                </c:pt>
                <c:pt idx="44">
                  <c:v>6.76</c:v>
                </c:pt>
                <c:pt idx="45">
                  <c:v>5.33</c:v>
                </c:pt>
                <c:pt idx="46">
                  <c:v>4.42</c:v>
                </c:pt>
                <c:pt idx="47">
                  <c:v>3.77</c:v>
                </c:pt>
                <c:pt idx="48">
                  <c:v>3.38</c:v>
                </c:pt>
                <c:pt idx="49">
                  <c:v>3.12</c:v>
                </c:pt>
                <c:pt idx="50">
                  <c:v>2.99</c:v>
                </c:pt>
                <c:pt idx="51">
                  <c:v>2.8600000000000003</c:v>
                </c:pt>
                <c:pt idx="52">
                  <c:v>2.73</c:v>
                </c:pt>
                <c:pt idx="53">
                  <c:v>2.73</c:v>
                </c:pt>
                <c:pt idx="54">
                  <c:v>2.6</c:v>
                </c:pt>
                <c:pt idx="55">
                  <c:v>2.6</c:v>
                </c:pt>
                <c:pt idx="56">
                  <c:v>2.6</c:v>
                </c:pt>
                <c:pt idx="57">
                  <c:v>2.4700000000000002</c:v>
                </c:pt>
                <c:pt idx="58">
                  <c:v>2.4700000000000002</c:v>
                </c:pt>
                <c:pt idx="59">
                  <c:v>2.4700000000000002</c:v>
                </c:pt>
                <c:pt idx="60">
                  <c:v>2.4700000000000002</c:v>
                </c:pt>
                <c:pt idx="61">
                  <c:v>2.34</c:v>
                </c:pt>
                <c:pt idx="62">
                  <c:v>2.34</c:v>
                </c:pt>
                <c:pt idx="63">
                  <c:v>2.34</c:v>
                </c:pt>
                <c:pt idx="64">
                  <c:v>2.34</c:v>
                </c:pt>
                <c:pt idx="65">
                  <c:v>2.34</c:v>
                </c:pt>
                <c:pt idx="66">
                  <c:v>2.34</c:v>
                </c:pt>
                <c:pt idx="67">
                  <c:v>2.34</c:v>
                </c:pt>
                <c:pt idx="68">
                  <c:v>2.34</c:v>
                </c:pt>
                <c:pt idx="69">
                  <c:v>2.4700000000000002</c:v>
                </c:pt>
                <c:pt idx="70">
                  <c:v>3.12</c:v>
                </c:pt>
                <c:pt idx="71">
                  <c:v>3.38</c:v>
                </c:pt>
                <c:pt idx="72">
                  <c:v>3.5100000000000002</c:v>
                </c:pt>
                <c:pt idx="73">
                  <c:v>34.97</c:v>
                </c:pt>
                <c:pt idx="74">
                  <c:v>1043.9000000000001</c:v>
                </c:pt>
                <c:pt idx="75">
                  <c:v>673.4</c:v>
                </c:pt>
                <c:pt idx="76">
                  <c:v>2054</c:v>
                </c:pt>
                <c:pt idx="77">
                  <c:v>508.3</c:v>
                </c:pt>
                <c:pt idx="78">
                  <c:v>280.8</c:v>
                </c:pt>
                <c:pt idx="79">
                  <c:v>319.8</c:v>
                </c:pt>
                <c:pt idx="80">
                  <c:v>760.5</c:v>
                </c:pt>
                <c:pt idx="81">
                  <c:v>1006.2</c:v>
                </c:pt>
                <c:pt idx="82">
                  <c:v>488.8</c:v>
                </c:pt>
                <c:pt idx="83">
                  <c:v>286</c:v>
                </c:pt>
                <c:pt idx="84">
                  <c:v>191.1</c:v>
                </c:pt>
                <c:pt idx="85">
                  <c:v>133.9</c:v>
                </c:pt>
                <c:pt idx="86">
                  <c:v>122.07000000000001</c:v>
                </c:pt>
                <c:pt idx="87">
                  <c:v>348.40000000000003</c:v>
                </c:pt>
                <c:pt idx="88">
                  <c:v>1149.2</c:v>
                </c:pt>
                <c:pt idx="89">
                  <c:v>1120.6000000000001</c:v>
                </c:pt>
                <c:pt idx="90">
                  <c:v>534.30000000000007</c:v>
                </c:pt>
                <c:pt idx="91">
                  <c:v>1287</c:v>
                </c:pt>
                <c:pt idx="92">
                  <c:v>592.80000000000007</c:v>
                </c:pt>
                <c:pt idx="93">
                  <c:v>371.8</c:v>
                </c:pt>
                <c:pt idx="94">
                  <c:v>253.5</c:v>
                </c:pt>
                <c:pt idx="95">
                  <c:v>187.20000000000002</c:v>
                </c:pt>
                <c:pt idx="96">
                  <c:v>139.1</c:v>
                </c:pt>
                <c:pt idx="97">
                  <c:v>108.29</c:v>
                </c:pt>
                <c:pt idx="98">
                  <c:v>86.97</c:v>
                </c:pt>
                <c:pt idx="99">
                  <c:v>71.89</c:v>
                </c:pt>
                <c:pt idx="100">
                  <c:v>64.09</c:v>
                </c:pt>
                <c:pt idx="101">
                  <c:v>66.69</c:v>
                </c:pt>
                <c:pt idx="102">
                  <c:v>89.31</c:v>
                </c:pt>
                <c:pt idx="103">
                  <c:v>153.4</c:v>
                </c:pt>
                <c:pt idx="104">
                  <c:v>731.9</c:v>
                </c:pt>
                <c:pt idx="105">
                  <c:v>548.6</c:v>
                </c:pt>
                <c:pt idx="106">
                  <c:v>357.5</c:v>
                </c:pt>
                <c:pt idx="107">
                  <c:v>247</c:v>
                </c:pt>
                <c:pt idx="108">
                  <c:v>183.3</c:v>
                </c:pt>
                <c:pt idx="109">
                  <c:v>144.30000000000001</c:v>
                </c:pt>
                <c:pt idx="110">
                  <c:v>117.39</c:v>
                </c:pt>
                <c:pt idx="111">
                  <c:v>98.93</c:v>
                </c:pt>
                <c:pt idx="112">
                  <c:v>88.14</c:v>
                </c:pt>
                <c:pt idx="113">
                  <c:v>98.28</c:v>
                </c:pt>
                <c:pt idx="114">
                  <c:v>187.20000000000002</c:v>
                </c:pt>
                <c:pt idx="115">
                  <c:v>125.84</c:v>
                </c:pt>
                <c:pt idx="116">
                  <c:v>107.38000000000001</c:v>
                </c:pt>
                <c:pt idx="117">
                  <c:v>94.51</c:v>
                </c:pt>
                <c:pt idx="118">
                  <c:v>85.28</c:v>
                </c:pt>
                <c:pt idx="119">
                  <c:v>76.570000000000007</c:v>
                </c:pt>
                <c:pt idx="120">
                  <c:v>68.25</c:v>
                </c:pt>
                <c:pt idx="121">
                  <c:v>61.230000000000004</c:v>
                </c:pt>
                <c:pt idx="122">
                  <c:v>56.29</c:v>
                </c:pt>
                <c:pt idx="123">
                  <c:v>52.52</c:v>
                </c:pt>
                <c:pt idx="124">
                  <c:v>48.1</c:v>
                </c:pt>
                <c:pt idx="125">
                  <c:v>44.2</c:v>
                </c:pt>
                <c:pt idx="126">
                  <c:v>40.950000000000003</c:v>
                </c:pt>
                <c:pt idx="127">
                  <c:v>38.090000000000003</c:v>
                </c:pt>
                <c:pt idx="128">
                  <c:v>35.36</c:v>
                </c:pt>
                <c:pt idx="129">
                  <c:v>32.89</c:v>
                </c:pt>
                <c:pt idx="130">
                  <c:v>30.42</c:v>
                </c:pt>
                <c:pt idx="131">
                  <c:v>28.34</c:v>
                </c:pt>
                <c:pt idx="132">
                  <c:v>26.650000000000002</c:v>
                </c:pt>
                <c:pt idx="133">
                  <c:v>25.48</c:v>
                </c:pt>
                <c:pt idx="134">
                  <c:v>24.57</c:v>
                </c:pt>
                <c:pt idx="135">
                  <c:v>30.810000000000002</c:v>
                </c:pt>
                <c:pt idx="136">
                  <c:v>37.700000000000003</c:v>
                </c:pt>
                <c:pt idx="137">
                  <c:v>31.98</c:v>
                </c:pt>
                <c:pt idx="138">
                  <c:v>187.20000000000002</c:v>
                </c:pt>
                <c:pt idx="139">
                  <c:v>114.66000000000001</c:v>
                </c:pt>
                <c:pt idx="140">
                  <c:v>86.58</c:v>
                </c:pt>
                <c:pt idx="141">
                  <c:v>81.12</c:v>
                </c:pt>
                <c:pt idx="142">
                  <c:v>77.87</c:v>
                </c:pt>
                <c:pt idx="143">
                  <c:v>67.34</c:v>
                </c:pt>
                <c:pt idx="144">
                  <c:v>60.71</c:v>
                </c:pt>
                <c:pt idx="145">
                  <c:v>55.77</c:v>
                </c:pt>
                <c:pt idx="146">
                  <c:v>51.61</c:v>
                </c:pt>
                <c:pt idx="147">
                  <c:v>47.06</c:v>
                </c:pt>
                <c:pt idx="148">
                  <c:v>43.03</c:v>
                </c:pt>
                <c:pt idx="149">
                  <c:v>42.38</c:v>
                </c:pt>
                <c:pt idx="150">
                  <c:v>37.44</c:v>
                </c:pt>
                <c:pt idx="152">
                  <c:v>33.800000000000004</c:v>
                </c:pt>
                <c:pt idx="153">
                  <c:v>30.94</c:v>
                </c:pt>
                <c:pt idx="154">
                  <c:v>28.86</c:v>
                </c:pt>
                <c:pt idx="155">
                  <c:v>27.3</c:v>
                </c:pt>
                <c:pt idx="156">
                  <c:v>25.48</c:v>
                </c:pt>
                <c:pt idx="157">
                  <c:v>23.79</c:v>
                </c:pt>
                <c:pt idx="158">
                  <c:v>22.23</c:v>
                </c:pt>
                <c:pt idx="159">
                  <c:v>21.060000000000002</c:v>
                </c:pt>
                <c:pt idx="160">
                  <c:v>19.760000000000002</c:v>
                </c:pt>
                <c:pt idx="161">
                  <c:v>19.37</c:v>
                </c:pt>
                <c:pt idx="162">
                  <c:v>19.11</c:v>
                </c:pt>
                <c:pt idx="163">
                  <c:v>18.59</c:v>
                </c:pt>
                <c:pt idx="164">
                  <c:v>18.46</c:v>
                </c:pt>
                <c:pt idx="165">
                  <c:v>101.53</c:v>
                </c:pt>
                <c:pt idx="166">
                  <c:v>696.80000000000007</c:v>
                </c:pt>
                <c:pt idx="167">
                  <c:v>343.2</c:v>
                </c:pt>
                <c:pt idx="168">
                  <c:v>205.4</c:v>
                </c:pt>
                <c:pt idx="169">
                  <c:v>143</c:v>
                </c:pt>
                <c:pt idx="170">
                  <c:v>113.75</c:v>
                </c:pt>
                <c:pt idx="171">
                  <c:v>105.69</c:v>
                </c:pt>
                <c:pt idx="172">
                  <c:v>88.4</c:v>
                </c:pt>
                <c:pt idx="173">
                  <c:v>78</c:v>
                </c:pt>
                <c:pt idx="174">
                  <c:v>79.820000000000007</c:v>
                </c:pt>
                <c:pt idx="175">
                  <c:v>71.89</c:v>
                </c:pt>
                <c:pt idx="176">
                  <c:v>64.48</c:v>
                </c:pt>
                <c:pt idx="177">
                  <c:v>71.89</c:v>
                </c:pt>
                <c:pt idx="178">
                  <c:v>71.89</c:v>
                </c:pt>
                <c:pt idx="179">
                  <c:v>66.17</c:v>
                </c:pt>
                <c:pt idx="180">
                  <c:v>59.93</c:v>
                </c:pt>
                <c:pt idx="181">
                  <c:v>52</c:v>
                </c:pt>
                <c:pt idx="182">
                  <c:v>47.32</c:v>
                </c:pt>
                <c:pt idx="183">
                  <c:v>43.81</c:v>
                </c:pt>
                <c:pt idx="184">
                  <c:v>42.64</c:v>
                </c:pt>
                <c:pt idx="185">
                  <c:v>41.08</c:v>
                </c:pt>
                <c:pt idx="186">
                  <c:v>54.21</c:v>
                </c:pt>
                <c:pt idx="187">
                  <c:v>52.78</c:v>
                </c:pt>
                <c:pt idx="188">
                  <c:v>44.72</c:v>
                </c:pt>
                <c:pt idx="189">
                  <c:v>41.47</c:v>
                </c:pt>
                <c:pt idx="190">
                  <c:v>37.83</c:v>
                </c:pt>
                <c:pt idx="191">
                  <c:v>34.840000000000003</c:v>
                </c:pt>
                <c:pt idx="192">
                  <c:v>33.020000000000003</c:v>
                </c:pt>
                <c:pt idx="193">
                  <c:v>31.85</c:v>
                </c:pt>
                <c:pt idx="194">
                  <c:v>119.73</c:v>
                </c:pt>
                <c:pt idx="195">
                  <c:v>357.5</c:v>
                </c:pt>
                <c:pt idx="196">
                  <c:v>267.8</c:v>
                </c:pt>
                <c:pt idx="197">
                  <c:v>182</c:v>
                </c:pt>
                <c:pt idx="198">
                  <c:v>152.1</c:v>
                </c:pt>
                <c:pt idx="199">
                  <c:v>148.20000000000002</c:v>
                </c:pt>
                <c:pt idx="200">
                  <c:v>118.43</c:v>
                </c:pt>
                <c:pt idx="201">
                  <c:v>98.54</c:v>
                </c:pt>
                <c:pt idx="202">
                  <c:v>85.02</c:v>
                </c:pt>
                <c:pt idx="203">
                  <c:v>77.740000000000009</c:v>
                </c:pt>
                <c:pt idx="204">
                  <c:v>88.66</c:v>
                </c:pt>
                <c:pt idx="205">
                  <c:v>73.710000000000008</c:v>
                </c:pt>
                <c:pt idx="206">
                  <c:v>313.3</c:v>
                </c:pt>
                <c:pt idx="207">
                  <c:v>321.10000000000002</c:v>
                </c:pt>
                <c:pt idx="208">
                  <c:v>327.60000000000002</c:v>
                </c:pt>
                <c:pt idx="209">
                  <c:v>241.8</c:v>
                </c:pt>
                <c:pt idx="210">
                  <c:v>403</c:v>
                </c:pt>
                <c:pt idx="211">
                  <c:v>832</c:v>
                </c:pt>
                <c:pt idx="212">
                  <c:v>729.30000000000007</c:v>
                </c:pt>
                <c:pt idx="213">
                  <c:v>417.3</c:v>
                </c:pt>
                <c:pt idx="214">
                  <c:v>288.60000000000002</c:v>
                </c:pt>
                <c:pt idx="215">
                  <c:v>228.8</c:v>
                </c:pt>
                <c:pt idx="216">
                  <c:v>178.1</c:v>
                </c:pt>
                <c:pt idx="217">
                  <c:v>149.5</c:v>
                </c:pt>
                <c:pt idx="218">
                  <c:v>127.14</c:v>
                </c:pt>
                <c:pt idx="219">
                  <c:v>113.88000000000001</c:v>
                </c:pt>
                <c:pt idx="220">
                  <c:v>101.92</c:v>
                </c:pt>
                <c:pt idx="221">
                  <c:v>91.65</c:v>
                </c:pt>
                <c:pt idx="222">
                  <c:v>80.86</c:v>
                </c:pt>
                <c:pt idx="223">
                  <c:v>73.45</c:v>
                </c:pt>
                <c:pt idx="224">
                  <c:v>67.210000000000008</c:v>
                </c:pt>
                <c:pt idx="225">
                  <c:v>61.75</c:v>
                </c:pt>
                <c:pt idx="226">
                  <c:v>56.81</c:v>
                </c:pt>
                <c:pt idx="227">
                  <c:v>52.52</c:v>
                </c:pt>
                <c:pt idx="228">
                  <c:v>48.36</c:v>
                </c:pt>
                <c:pt idx="229">
                  <c:v>45.11</c:v>
                </c:pt>
                <c:pt idx="230">
                  <c:v>42.51</c:v>
                </c:pt>
                <c:pt idx="231">
                  <c:v>40.17</c:v>
                </c:pt>
                <c:pt idx="232">
                  <c:v>37.700000000000003</c:v>
                </c:pt>
                <c:pt idx="233">
                  <c:v>35.1</c:v>
                </c:pt>
                <c:pt idx="234">
                  <c:v>33.15</c:v>
                </c:pt>
                <c:pt idx="235">
                  <c:v>31.46</c:v>
                </c:pt>
                <c:pt idx="236">
                  <c:v>29.77</c:v>
                </c:pt>
                <c:pt idx="237">
                  <c:v>28.080000000000002</c:v>
                </c:pt>
                <c:pt idx="238">
                  <c:v>26.650000000000002</c:v>
                </c:pt>
                <c:pt idx="239">
                  <c:v>24.57</c:v>
                </c:pt>
                <c:pt idx="240">
                  <c:v>23.01</c:v>
                </c:pt>
                <c:pt idx="241">
                  <c:v>21.84</c:v>
                </c:pt>
                <c:pt idx="242">
                  <c:v>20.8</c:v>
                </c:pt>
                <c:pt idx="243">
                  <c:v>20.41</c:v>
                </c:pt>
                <c:pt idx="244">
                  <c:v>19.11</c:v>
                </c:pt>
                <c:pt idx="245">
                  <c:v>17.810000000000002</c:v>
                </c:pt>
                <c:pt idx="246">
                  <c:v>16.77</c:v>
                </c:pt>
                <c:pt idx="247">
                  <c:v>15.73</c:v>
                </c:pt>
                <c:pt idx="248">
                  <c:v>14.950000000000001</c:v>
                </c:pt>
                <c:pt idx="249">
                  <c:v>14.43</c:v>
                </c:pt>
                <c:pt idx="250">
                  <c:v>14.040000000000001</c:v>
                </c:pt>
                <c:pt idx="251">
                  <c:v>13.65</c:v>
                </c:pt>
                <c:pt idx="252">
                  <c:v>13.26</c:v>
                </c:pt>
                <c:pt idx="253">
                  <c:v>12.74</c:v>
                </c:pt>
                <c:pt idx="254">
                  <c:v>12.35</c:v>
                </c:pt>
                <c:pt idx="255">
                  <c:v>12.09</c:v>
                </c:pt>
                <c:pt idx="256">
                  <c:v>11.57</c:v>
                </c:pt>
                <c:pt idx="257">
                  <c:v>11.18</c:v>
                </c:pt>
                <c:pt idx="258">
                  <c:v>10.790000000000001</c:v>
                </c:pt>
                <c:pt idx="259">
                  <c:v>10.530000000000001</c:v>
                </c:pt>
                <c:pt idx="260">
                  <c:v>10.14</c:v>
                </c:pt>
                <c:pt idx="261">
                  <c:v>9.8800000000000008</c:v>
                </c:pt>
                <c:pt idx="262">
                  <c:v>9.620000000000001</c:v>
                </c:pt>
                <c:pt idx="263">
                  <c:v>9.36</c:v>
                </c:pt>
                <c:pt idx="264">
                  <c:v>9.1</c:v>
                </c:pt>
                <c:pt idx="265">
                  <c:v>8.84</c:v>
                </c:pt>
                <c:pt idx="266">
                  <c:v>8.58</c:v>
                </c:pt>
                <c:pt idx="267">
                  <c:v>8.4500000000000011</c:v>
                </c:pt>
                <c:pt idx="268">
                  <c:v>8.06</c:v>
                </c:pt>
                <c:pt idx="269">
                  <c:v>7.54</c:v>
                </c:pt>
                <c:pt idx="270">
                  <c:v>7.28</c:v>
                </c:pt>
                <c:pt idx="271">
                  <c:v>7.15</c:v>
                </c:pt>
                <c:pt idx="272">
                  <c:v>6.63</c:v>
                </c:pt>
                <c:pt idx="273">
                  <c:v>6.24</c:v>
                </c:pt>
                <c:pt idx="274">
                  <c:v>6.24</c:v>
                </c:pt>
                <c:pt idx="275">
                  <c:v>5.98</c:v>
                </c:pt>
                <c:pt idx="276">
                  <c:v>5.8500000000000005</c:v>
                </c:pt>
                <c:pt idx="277">
                  <c:v>5.7200000000000006</c:v>
                </c:pt>
                <c:pt idx="278">
                  <c:v>5.7200000000000006</c:v>
                </c:pt>
                <c:pt idx="279">
                  <c:v>5.59</c:v>
                </c:pt>
                <c:pt idx="280">
                  <c:v>5.7200000000000006</c:v>
                </c:pt>
                <c:pt idx="281">
                  <c:v>5.59</c:v>
                </c:pt>
                <c:pt idx="282">
                  <c:v>5.46</c:v>
                </c:pt>
                <c:pt idx="283">
                  <c:v>5.33</c:v>
                </c:pt>
                <c:pt idx="284">
                  <c:v>5.2</c:v>
                </c:pt>
                <c:pt idx="285">
                  <c:v>5.07</c:v>
                </c:pt>
                <c:pt idx="286">
                  <c:v>4.9400000000000004</c:v>
                </c:pt>
                <c:pt idx="287">
                  <c:v>4.9400000000000004</c:v>
                </c:pt>
                <c:pt idx="288">
                  <c:v>4.9400000000000004</c:v>
                </c:pt>
                <c:pt idx="289">
                  <c:v>4.8100000000000005</c:v>
                </c:pt>
                <c:pt idx="290">
                  <c:v>4.8100000000000005</c:v>
                </c:pt>
                <c:pt idx="291">
                  <c:v>4.68</c:v>
                </c:pt>
                <c:pt idx="292">
                  <c:v>4.42</c:v>
                </c:pt>
                <c:pt idx="293">
                  <c:v>4.42</c:v>
                </c:pt>
                <c:pt idx="294">
                  <c:v>4.29</c:v>
                </c:pt>
                <c:pt idx="295">
                  <c:v>4.16</c:v>
                </c:pt>
                <c:pt idx="296">
                  <c:v>4.16</c:v>
                </c:pt>
                <c:pt idx="297">
                  <c:v>3.9000000000000004</c:v>
                </c:pt>
                <c:pt idx="298">
                  <c:v>3.9000000000000004</c:v>
                </c:pt>
                <c:pt idx="299">
                  <c:v>3.64</c:v>
                </c:pt>
                <c:pt idx="300">
                  <c:v>3.5100000000000002</c:v>
                </c:pt>
                <c:pt idx="301">
                  <c:v>3.12</c:v>
                </c:pt>
                <c:pt idx="302">
                  <c:v>2.8600000000000003</c:v>
                </c:pt>
                <c:pt idx="303">
                  <c:v>2.73</c:v>
                </c:pt>
                <c:pt idx="304">
                  <c:v>2.6</c:v>
                </c:pt>
                <c:pt idx="305">
                  <c:v>2.6</c:v>
                </c:pt>
                <c:pt idx="306">
                  <c:v>2.6</c:v>
                </c:pt>
                <c:pt idx="307">
                  <c:v>2.4700000000000002</c:v>
                </c:pt>
                <c:pt idx="308">
                  <c:v>2.34</c:v>
                </c:pt>
                <c:pt idx="309">
                  <c:v>2.34</c:v>
                </c:pt>
                <c:pt idx="310">
                  <c:v>2.34</c:v>
                </c:pt>
                <c:pt idx="311">
                  <c:v>2.21</c:v>
                </c:pt>
                <c:pt idx="312">
                  <c:v>2.21</c:v>
                </c:pt>
                <c:pt idx="313">
                  <c:v>2.08</c:v>
                </c:pt>
                <c:pt idx="314">
                  <c:v>1.9500000000000002</c:v>
                </c:pt>
                <c:pt idx="315">
                  <c:v>1.9500000000000002</c:v>
                </c:pt>
                <c:pt idx="316">
                  <c:v>1.9500000000000002</c:v>
                </c:pt>
                <c:pt idx="317">
                  <c:v>1.9500000000000002</c:v>
                </c:pt>
                <c:pt idx="318">
                  <c:v>1.82</c:v>
                </c:pt>
                <c:pt idx="319">
                  <c:v>1.82</c:v>
                </c:pt>
                <c:pt idx="320">
                  <c:v>1.69</c:v>
                </c:pt>
                <c:pt idx="321">
                  <c:v>1.56</c:v>
                </c:pt>
                <c:pt idx="322">
                  <c:v>1.56</c:v>
                </c:pt>
                <c:pt idx="323">
                  <c:v>1.69</c:v>
                </c:pt>
                <c:pt idx="324">
                  <c:v>1.56</c:v>
                </c:pt>
                <c:pt idx="325">
                  <c:v>1.4300000000000002</c:v>
                </c:pt>
                <c:pt idx="326">
                  <c:v>1.4300000000000002</c:v>
                </c:pt>
                <c:pt idx="327">
                  <c:v>1.4300000000000002</c:v>
                </c:pt>
                <c:pt idx="328">
                  <c:v>1.3</c:v>
                </c:pt>
                <c:pt idx="329">
                  <c:v>1.3</c:v>
                </c:pt>
                <c:pt idx="330">
                  <c:v>1.4300000000000002</c:v>
                </c:pt>
                <c:pt idx="331">
                  <c:v>1.2740000000000002</c:v>
                </c:pt>
                <c:pt idx="332">
                  <c:v>1.2609999999999999</c:v>
                </c:pt>
                <c:pt idx="333">
                  <c:v>1.17</c:v>
                </c:pt>
                <c:pt idx="334">
                  <c:v>1.1440000000000001</c:v>
                </c:pt>
                <c:pt idx="335">
                  <c:v>1.2350000000000001</c:v>
                </c:pt>
                <c:pt idx="336">
                  <c:v>1.3</c:v>
                </c:pt>
                <c:pt idx="337">
                  <c:v>1.3</c:v>
                </c:pt>
                <c:pt idx="338">
                  <c:v>1.157</c:v>
                </c:pt>
                <c:pt idx="339">
                  <c:v>1.17</c:v>
                </c:pt>
                <c:pt idx="340">
                  <c:v>1.1440000000000001</c:v>
                </c:pt>
                <c:pt idx="341">
                  <c:v>1.2609999999999999</c:v>
                </c:pt>
                <c:pt idx="342">
                  <c:v>1.2740000000000002</c:v>
                </c:pt>
                <c:pt idx="343">
                  <c:v>1.1830000000000001</c:v>
                </c:pt>
                <c:pt idx="344">
                  <c:v>1.2090000000000001</c:v>
                </c:pt>
                <c:pt idx="345">
                  <c:v>1.3</c:v>
                </c:pt>
                <c:pt idx="346">
                  <c:v>1.3</c:v>
                </c:pt>
                <c:pt idx="347">
                  <c:v>1.3</c:v>
                </c:pt>
                <c:pt idx="348">
                  <c:v>1.196</c:v>
                </c:pt>
                <c:pt idx="349">
                  <c:v>1.157</c:v>
                </c:pt>
                <c:pt idx="350">
                  <c:v>1.1179999999999999</c:v>
                </c:pt>
                <c:pt idx="351">
                  <c:v>1.0529999999999999</c:v>
                </c:pt>
                <c:pt idx="352">
                  <c:v>0.97500000000000009</c:v>
                </c:pt>
                <c:pt idx="353">
                  <c:v>1.014</c:v>
                </c:pt>
                <c:pt idx="354">
                  <c:v>1.014</c:v>
                </c:pt>
                <c:pt idx="355">
                  <c:v>1.0270000000000001</c:v>
                </c:pt>
                <c:pt idx="356">
                  <c:v>1.0659999999999998</c:v>
                </c:pt>
                <c:pt idx="357">
                  <c:v>1.0270000000000001</c:v>
                </c:pt>
                <c:pt idx="358">
                  <c:v>1.0010000000000001</c:v>
                </c:pt>
                <c:pt idx="359">
                  <c:v>0.94899999999999995</c:v>
                </c:pt>
                <c:pt idx="360">
                  <c:v>0.93600000000000005</c:v>
                </c:pt>
                <c:pt idx="361">
                  <c:v>0.89700000000000013</c:v>
                </c:pt>
                <c:pt idx="362">
                  <c:v>0.88400000000000001</c:v>
                </c:pt>
                <c:pt idx="363">
                  <c:v>0.92299999999999993</c:v>
                </c:pt>
                <c:pt idx="364">
                  <c:v>0.96200000000000008</c:v>
                </c:pt>
                <c:pt idx="365">
                  <c:v>1.0659999999999998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BD-4D76-85FD-17F5834E148A}"/>
            </c:ext>
          </c:extLst>
        </c:ser>
        <c:ser>
          <c:idx val="1"/>
          <c:order val="1"/>
          <c:tx>
            <c:strRef>
              <c:f>'Wet-type year 2003'!$E$4</c:f>
              <c:strCache>
                <c:ptCount val="1"/>
                <c:pt idx="0">
                  <c:v>Unimpaired Flow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'Wet-type year 2003'!$A$5:$A$370</c:f>
              <c:numCache>
                <c:formatCode>d\-mmm</c:formatCode>
                <c:ptCount val="366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  <c:pt idx="23">
                  <c:v>40840</c:v>
                </c:pt>
                <c:pt idx="24">
                  <c:v>40841</c:v>
                </c:pt>
                <c:pt idx="25">
                  <c:v>40842</c:v>
                </c:pt>
                <c:pt idx="26">
                  <c:v>40843</c:v>
                </c:pt>
                <c:pt idx="27">
                  <c:v>40844</c:v>
                </c:pt>
                <c:pt idx="28">
                  <c:v>40845</c:v>
                </c:pt>
                <c:pt idx="29">
                  <c:v>40846</c:v>
                </c:pt>
                <c:pt idx="30">
                  <c:v>40847</c:v>
                </c:pt>
                <c:pt idx="31">
                  <c:v>40848</c:v>
                </c:pt>
                <c:pt idx="32">
                  <c:v>40849</c:v>
                </c:pt>
                <c:pt idx="33">
                  <c:v>40850</c:v>
                </c:pt>
                <c:pt idx="34">
                  <c:v>40851</c:v>
                </c:pt>
                <c:pt idx="35">
                  <c:v>40852</c:v>
                </c:pt>
                <c:pt idx="36">
                  <c:v>40853</c:v>
                </c:pt>
                <c:pt idx="37">
                  <c:v>40854</c:v>
                </c:pt>
                <c:pt idx="38">
                  <c:v>40855</c:v>
                </c:pt>
                <c:pt idx="39">
                  <c:v>40856</c:v>
                </c:pt>
                <c:pt idx="40">
                  <c:v>40857</c:v>
                </c:pt>
                <c:pt idx="41">
                  <c:v>40858</c:v>
                </c:pt>
                <c:pt idx="42">
                  <c:v>40859</c:v>
                </c:pt>
                <c:pt idx="43">
                  <c:v>40860</c:v>
                </c:pt>
                <c:pt idx="44">
                  <c:v>40861</c:v>
                </c:pt>
                <c:pt idx="45">
                  <c:v>40862</c:v>
                </c:pt>
                <c:pt idx="46">
                  <c:v>40863</c:v>
                </c:pt>
                <c:pt idx="47">
                  <c:v>40864</c:v>
                </c:pt>
                <c:pt idx="48">
                  <c:v>40865</c:v>
                </c:pt>
                <c:pt idx="49">
                  <c:v>40866</c:v>
                </c:pt>
                <c:pt idx="50">
                  <c:v>40867</c:v>
                </c:pt>
                <c:pt idx="51">
                  <c:v>40868</c:v>
                </c:pt>
                <c:pt idx="52">
                  <c:v>40869</c:v>
                </c:pt>
                <c:pt idx="53">
                  <c:v>40870</c:v>
                </c:pt>
                <c:pt idx="54">
                  <c:v>40871</c:v>
                </c:pt>
                <c:pt idx="55">
                  <c:v>40872</c:v>
                </c:pt>
                <c:pt idx="56">
                  <c:v>40873</c:v>
                </c:pt>
                <c:pt idx="57">
                  <c:v>40874</c:v>
                </c:pt>
                <c:pt idx="58">
                  <c:v>40875</c:v>
                </c:pt>
                <c:pt idx="59">
                  <c:v>40876</c:v>
                </c:pt>
                <c:pt idx="60">
                  <c:v>40877</c:v>
                </c:pt>
                <c:pt idx="61">
                  <c:v>40878</c:v>
                </c:pt>
                <c:pt idx="62">
                  <c:v>40879</c:v>
                </c:pt>
                <c:pt idx="63">
                  <c:v>40880</c:v>
                </c:pt>
                <c:pt idx="64">
                  <c:v>40881</c:v>
                </c:pt>
                <c:pt idx="65">
                  <c:v>40882</c:v>
                </c:pt>
                <c:pt idx="66">
                  <c:v>40883</c:v>
                </c:pt>
                <c:pt idx="67">
                  <c:v>40884</c:v>
                </c:pt>
                <c:pt idx="68">
                  <c:v>40885</c:v>
                </c:pt>
                <c:pt idx="69">
                  <c:v>40886</c:v>
                </c:pt>
                <c:pt idx="70">
                  <c:v>40887</c:v>
                </c:pt>
                <c:pt idx="71">
                  <c:v>40888</c:v>
                </c:pt>
                <c:pt idx="72">
                  <c:v>40889</c:v>
                </c:pt>
                <c:pt idx="73">
                  <c:v>40890</c:v>
                </c:pt>
                <c:pt idx="74">
                  <c:v>40891</c:v>
                </c:pt>
                <c:pt idx="75">
                  <c:v>40892</c:v>
                </c:pt>
                <c:pt idx="76">
                  <c:v>40893</c:v>
                </c:pt>
                <c:pt idx="77">
                  <c:v>40894</c:v>
                </c:pt>
                <c:pt idx="78">
                  <c:v>40895</c:v>
                </c:pt>
                <c:pt idx="79">
                  <c:v>40896</c:v>
                </c:pt>
                <c:pt idx="80">
                  <c:v>40897</c:v>
                </c:pt>
                <c:pt idx="81">
                  <c:v>40898</c:v>
                </c:pt>
                <c:pt idx="82">
                  <c:v>40899</c:v>
                </c:pt>
                <c:pt idx="83">
                  <c:v>40900</c:v>
                </c:pt>
                <c:pt idx="84">
                  <c:v>40901</c:v>
                </c:pt>
                <c:pt idx="85">
                  <c:v>40902</c:v>
                </c:pt>
                <c:pt idx="86">
                  <c:v>40903</c:v>
                </c:pt>
                <c:pt idx="87">
                  <c:v>40904</c:v>
                </c:pt>
                <c:pt idx="88">
                  <c:v>40905</c:v>
                </c:pt>
                <c:pt idx="89">
                  <c:v>40906</c:v>
                </c:pt>
                <c:pt idx="90">
                  <c:v>40907</c:v>
                </c:pt>
                <c:pt idx="91">
                  <c:v>40908</c:v>
                </c:pt>
                <c:pt idx="92">
                  <c:v>40909</c:v>
                </c:pt>
                <c:pt idx="93">
                  <c:v>40910</c:v>
                </c:pt>
                <c:pt idx="94">
                  <c:v>40911</c:v>
                </c:pt>
                <c:pt idx="95">
                  <c:v>40912</c:v>
                </c:pt>
                <c:pt idx="96">
                  <c:v>40913</c:v>
                </c:pt>
                <c:pt idx="97">
                  <c:v>40914</c:v>
                </c:pt>
                <c:pt idx="98">
                  <c:v>40915</c:v>
                </c:pt>
                <c:pt idx="99">
                  <c:v>40916</c:v>
                </c:pt>
                <c:pt idx="100">
                  <c:v>40917</c:v>
                </c:pt>
                <c:pt idx="101">
                  <c:v>40918</c:v>
                </c:pt>
                <c:pt idx="102">
                  <c:v>40919</c:v>
                </c:pt>
                <c:pt idx="103">
                  <c:v>40920</c:v>
                </c:pt>
                <c:pt idx="104">
                  <c:v>40921</c:v>
                </c:pt>
                <c:pt idx="105">
                  <c:v>40922</c:v>
                </c:pt>
                <c:pt idx="106">
                  <c:v>40923</c:v>
                </c:pt>
                <c:pt idx="107">
                  <c:v>40924</c:v>
                </c:pt>
                <c:pt idx="108">
                  <c:v>40925</c:v>
                </c:pt>
                <c:pt idx="109">
                  <c:v>40926</c:v>
                </c:pt>
                <c:pt idx="110">
                  <c:v>40927</c:v>
                </c:pt>
                <c:pt idx="111">
                  <c:v>40928</c:v>
                </c:pt>
                <c:pt idx="112">
                  <c:v>40929</c:v>
                </c:pt>
                <c:pt idx="113">
                  <c:v>40930</c:v>
                </c:pt>
                <c:pt idx="114">
                  <c:v>40931</c:v>
                </c:pt>
                <c:pt idx="115">
                  <c:v>40932</c:v>
                </c:pt>
                <c:pt idx="116">
                  <c:v>40933</c:v>
                </c:pt>
                <c:pt idx="117">
                  <c:v>40934</c:v>
                </c:pt>
                <c:pt idx="118">
                  <c:v>40935</c:v>
                </c:pt>
                <c:pt idx="119">
                  <c:v>40936</c:v>
                </c:pt>
                <c:pt idx="120">
                  <c:v>40937</c:v>
                </c:pt>
                <c:pt idx="121">
                  <c:v>40938</c:v>
                </c:pt>
                <c:pt idx="122">
                  <c:v>40939</c:v>
                </c:pt>
                <c:pt idx="123">
                  <c:v>40940</c:v>
                </c:pt>
                <c:pt idx="124">
                  <c:v>40941</c:v>
                </c:pt>
                <c:pt idx="125">
                  <c:v>40942</c:v>
                </c:pt>
                <c:pt idx="126">
                  <c:v>40943</c:v>
                </c:pt>
                <c:pt idx="127">
                  <c:v>40944</c:v>
                </c:pt>
                <c:pt idx="128">
                  <c:v>40945</c:v>
                </c:pt>
                <c:pt idx="129">
                  <c:v>40946</c:v>
                </c:pt>
                <c:pt idx="130">
                  <c:v>40947</c:v>
                </c:pt>
                <c:pt idx="131">
                  <c:v>40948</c:v>
                </c:pt>
                <c:pt idx="132">
                  <c:v>40949</c:v>
                </c:pt>
                <c:pt idx="133">
                  <c:v>40950</c:v>
                </c:pt>
                <c:pt idx="134">
                  <c:v>40951</c:v>
                </c:pt>
                <c:pt idx="135">
                  <c:v>40952</c:v>
                </c:pt>
                <c:pt idx="136">
                  <c:v>40953</c:v>
                </c:pt>
                <c:pt idx="137">
                  <c:v>40954</c:v>
                </c:pt>
                <c:pt idx="138">
                  <c:v>40955</c:v>
                </c:pt>
                <c:pt idx="139">
                  <c:v>40956</c:v>
                </c:pt>
                <c:pt idx="140">
                  <c:v>40957</c:v>
                </c:pt>
                <c:pt idx="141">
                  <c:v>40958</c:v>
                </c:pt>
                <c:pt idx="142">
                  <c:v>40959</c:v>
                </c:pt>
                <c:pt idx="143">
                  <c:v>40960</c:v>
                </c:pt>
                <c:pt idx="144">
                  <c:v>40961</c:v>
                </c:pt>
                <c:pt idx="145">
                  <c:v>40962</c:v>
                </c:pt>
                <c:pt idx="146">
                  <c:v>40963</c:v>
                </c:pt>
                <c:pt idx="147">
                  <c:v>40964</c:v>
                </c:pt>
                <c:pt idx="148">
                  <c:v>40965</c:v>
                </c:pt>
                <c:pt idx="149">
                  <c:v>40966</c:v>
                </c:pt>
                <c:pt idx="150">
                  <c:v>40967</c:v>
                </c:pt>
                <c:pt idx="151">
                  <c:v>40968</c:v>
                </c:pt>
                <c:pt idx="152">
                  <c:v>40969</c:v>
                </c:pt>
                <c:pt idx="153">
                  <c:v>40970</c:v>
                </c:pt>
                <c:pt idx="154">
                  <c:v>40971</c:v>
                </c:pt>
                <c:pt idx="155">
                  <c:v>40972</c:v>
                </c:pt>
                <c:pt idx="156">
                  <c:v>40973</c:v>
                </c:pt>
                <c:pt idx="157">
                  <c:v>40974</c:v>
                </c:pt>
                <c:pt idx="158">
                  <c:v>40975</c:v>
                </c:pt>
                <c:pt idx="159">
                  <c:v>40976</c:v>
                </c:pt>
                <c:pt idx="160">
                  <c:v>40977</c:v>
                </c:pt>
                <c:pt idx="161">
                  <c:v>40978</c:v>
                </c:pt>
                <c:pt idx="162">
                  <c:v>40979</c:v>
                </c:pt>
                <c:pt idx="163">
                  <c:v>40980</c:v>
                </c:pt>
                <c:pt idx="164">
                  <c:v>40981</c:v>
                </c:pt>
                <c:pt idx="165">
                  <c:v>40982</c:v>
                </c:pt>
                <c:pt idx="166">
                  <c:v>40983</c:v>
                </c:pt>
                <c:pt idx="167">
                  <c:v>40984</c:v>
                </c:pt>
                <c:pt idx="168">
                  <c:v>40985</c:v>
                </c:pt>
                <c:pt idx="169">
                  <c:v>40986</c:v>
                </c:pt>
                <c:pt idx="170">
                  <c:v>40987</c:v>
                </c:pt>
                <c:pt idx="171">
                  <c:v>40988</c:v>
                </c:pt>
                <c:pt idx="172">
                  <c:v>40989</c:v>
                </c:pt>
                <c:pt idx="173">
                  <c:v>40990</c:v>
                </c:pt>
                <c:pt idx="174">
                  <c:v>40991</c:v>
                </c:pt>
                <c:pt idx="175">
                  <c:v>40992</c:v>
                </c:pt>
                <c:pt idx="176">
                  <c:v>40993</c:v>
                </c:pt>
                <c:pt idx="177">
                  <c:v>40994</c:v>
                </c:pt>
                <c:pt idx="178">
                  <c:v>40995</c:v>
                </c:pt>
                <c:pt idx="179">
                  <c:v>40996</c:v>
                </c:pt>
                <c:pt idx="180">
                  <c:v>40997</c:v>
                </c:pt>
                <c:pt idx="181">
                  <c:v>40998</c:v>
                </c:pt>
                <c:pt idx="182">
                  <c:v>40999</c:v>
                </c:pt>
                <c:pt idx="183">
                  <c:v>41000</c:v>
                </c:pt>
                <c:pt idx="184">
                  <c:v>41001</c:v>
                </c:pt>
                <c:pt idx="185">
                  <c:v>41002</c:v>
                </c:pt>
                <c:pt idx="186">
                  <c:v>41003</c:v>
                </c:pt>
                <c:pt idx="187">
                  <c:v>41004</c:v>
                </c:pt>
                <c:pt idx="188">
                  <c:v>41005</c:v>
                </c:pt>
                <c:pt idx="189">
                  <c:v>41006</c:v>
                </c:pt>
                <c:pt idx="190">
                  <c:v>41007</c:v>
                </c:pt>
                <c:pt idx="191">
                  <c:v>41008</c:v>
                </c:pt>
                <c:pt idx="192">
                  <c:v>41009</c:v>
                </c:pt>
                <c:pt idx="193">
                  <c:v>41010</c:v>
                </c:pt>
                <c:pt idx="194">
                  <c:v>41011</c:v>
                </c:pt>
                <c:pt idx="195">
                  <c:v>41012</c:v>
                </c:pt>
                <c:pt idx="196">
                  <c:v>41013</c:v>
                </c:pt>
                <c:pt idx="197">
                  <c:v>41014</c:v>
                </c:pt>
                <c:pt idx="198">
                  <c:v>41015</c:v>
                </c:pt>
                <c:pt idx="199">
                  <c:v>41016</c:v>
                </c:pt>
                <c:pt idx="200">
                  <c:v>41017</c:v>
                </c:pt>
                <c:pt idx="201">
                  <c:v>41018</c:v>
                </c:pt>
                <c:pt idx="202">
                  <c:v>41019</c:v>
                </c:pt>
                <c:pt idx="203">
                  <c:v>41020</c:v>
                </c:pt>
                <c:pt idx="204">
                  <c:v>41021</c:v>
                </c:pt>
                <c:pt idx="205">
                  <c:v>41022</c:v>
                </c:pt>
                <c:pt idx="206">
                  <c:v>41023</c:v>
                </c:pt>
                <c:pt idx="207">
                  <c:v>41024</c:v>
                </c:pt>
                <c:pt idx="208">
                  <c:v>41025</c:v>
                </c:pt>
                <c:pt idx="209">
                  <c:v>41026</c:v>
                </c:pt>
                <c:pt idx="210">
                  <c:v>41027</c:v>
                </c:pt>
                <c:pt idx="211">
                  <c:v>41028</c:v>
                </c:pt>
                <c:pt idx="212">
                  <c:v>41029</c:v>
                </c:pt>
                <c:pt idx="213">
                  <c:v>41030</c:v>
                </c:pt>
                <c:pt idx="214">
                  <c:v>41031</c:v>
                </c:pt>
                <c:pt idx="215">
                  <c:v>41032</c:v>
                </c:pt>
                <c:pt idx="216">
                  <c:v>41033</c:v>
                </c:pt>
                <c:pt idx="217">
                  <c:v>41034</c:v>
                </c:pt>
                <c:pt idx="218">
                  <c:v>41035</c:v>
                </c:pt>
                <c:pt idx="219">
                  <c:v>41036</c:v>
                </c:pt>
                <c:pt idx="220">
                  <c:v>41037</c:v>
                </c:pt>
                <c:pt idx="221">
                  <c:v>41038</c:v>
                </c:pt>
                <c:pt idx="222">
                  <c:v>41039</c:v>
                </c:pt>
                <c:pt idx="223">
                  <c:v>41040</c:v>
                </c:pt>
                <c:pt idx="224">
                  <c:v>41041</c:v>
                </c:pt>
                <c:pt idx="225">
                  <c:v>41042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41048</c:v>
                </c:pt>
                <c:pt idx="232">
                  <c:v>41049</c:v>
                </c:pt>
                <c:pt idx="233">
                  <c:v>41050</c:v>
                </c:pt>
                <c:pt idx="234">
                  <c:v>41051</c:v>
                </c:pt>
                <c:pt idx="235">
                  <c:v>41052</c:v>
                </c:pt>
                <c:pt idx="236">
                  <c:v>41053</c:v>
                </c:pt>
                <c:pt idx="237">
                  <c:v>41054</c:v>
                </c:pt>
                <c:pt idx="238">
                  <c:v>41055</c:v>
                </c:pt>
                <c:pt idx="239">
                  <c:v>41056</c:v>
                </c:pt>
                <c:pt idx="240">
                  <c:v>41057</c:v>
                </c:pt>
                <c:pt idx="241">
                  <c:v>41058</c:v>
                </c:pt>
                <c:pt idx="242">
                  <c:v>41059</c:v>
                </c:pt>
                <c:pt idx="243">
                  <c:v>41060</c:v>
                </c:pt>
                <c:pt idx="244">
                  <c:v>41061</c:v>
                </c:pt>
                <c:pt idx="245">
                  <c:v>41062</c:v>
                </c:pt>
                <c:pt idx="246">
                  <c:v>41063</c:v>
                </c:pt>
                <c:pt idx="247">
                  <c:v>41064</c:v>
                </c:pt>
                <c:pt idx="248">
                  <c:v>41065</c:v>
                </c:pt>
                <c:pt idx="249">
                  <c:v>41066</c:v>
                </c:pt>
                <c:pt idx="250">
                  <c:v>41067</c:v>
                </c:pt>
                <c:pt idx="251">
                  <c:v>41068</c:v>
                </c:pt>
                <c:pt idx="252">
                  <c:v>41069</c:v>
                </c:pt>
                <c:pt idx="253">
                  <c:v>41070</c:v>
                </c:pt>
                <c:pt idx="254">
                  <c:v>41071</c:v>
                </c:pt>
                <c:pt idx="255">
                  <c:v>41072</c:v>
                </c:pt>
                <c:pt idx="256">
                  <c:v>41073</c:v>
                </c:pt>
                <c:pt idx="257">
                  <c:v>41074</c:v>
                </c:pt>
                <c:pt idx="258">
                  <c:v>41075</c:v>
                </c:pt>
                <c:pt idx="259">
                  <c:v>41076</c:v>
                </c:pt>
                <c:pt idx="260">
                  <c:v>41077</c:v>
                </c:pt>
                <c:pt idx="261">
                  <c:v>41078</c:v>
                </c:pt>
                <c:pt idx="262">
                  <c:v>41079</c:v>
                </c:pt>
                <c:pt idx="263">
                  <c:v>41080</c:v>
                </c:pt>
                <c:pt idx="264">
                  <c:v>41081</c:v>
                </c:pt>
                <c:pt idx="265">
                  <c:v>41082</c:v>
                </c:pt>
                <c:pt idx="266">
                  <c:v>41083</c:v>
                </c:pt>
                <c:pt idx="267">
                  <c:v>41084</c:v>
                </c:pt>
                <c:pt idx="268">
                  <c:v>41085</c:v>
                </c:pt>
                <c:pt idx="269">
                  <c:v>41086</c:v>
                </c:pt>
                <c:pt idx="270">
                  <c:v>41087</c:v>
                </c:pt>
                <c:pt idx="271">
                  <c:v>41088</c:v>
                </c:pt>
                <c:pt idx="272">
                  <c:v>41089</c:v>
                </c:pt>
                <c:pt idx="273">
                  <c:v>41090</c:v>
                </c:pt>
                <c:pt idx="274">
                  <c:v>41091</c:v>
                </c:pt>
                <c:pt idx="275">
                  <c:v>41092</c:v>
                </c:pt>
                <c:pt idx="276">
                  <c:v>41093</c:v>
                </c:pt>
                <c:pt idx="277">
                  <c:v>41094</c:v>
                </c:pt>
                <c:pt idx="278">
                  <c:v>41095</c:v>
                </c:pt>
                <c:pt idx="279">
                  <c:v>41096</c:v>
                </c:pt>
                <c:pt idx="280">
                  <c:v>41097</c:v>
                </c:pt>
                <c:pt idx="281">
                  <c:v>41098</c:v>
                </c:pt>
                <c:pt idx="282">
                  <c:v>41099</c:v>
                </c:pt>
                <c:pt idx="283">
                  <c:v>41100</c:v>
                </c:pt>
                <c:pt idx="284">
                  <c:v>41101</c:v>
                </c:pt>
                <c:pt idx="285">
                  <c:v>41102</c:v>
                </c:pt>
                <c:pt idx="286">
                  <c:v>41103</c:v>
                </c:pt>
                <c:pt idx="287">
                  <c:v>41104</c:v>
                </c:pt>
                <c:pt idx="288">
                  <c:v>41105</c:v>
                </c:pt>
                <c:pt idx="289">
                  <c:v>41106</c:v>
                </c:pt>
                <c:pt idx="290">
                  <c:v>41107</c:v>
                </c:pt>
                <c:pt idx="291">
                  <c:v>41108</c:v>
                </c:pt>
                <c:pt idx="292">
                  <c:v>41109</c:v>
                </c:pt>
                <c:pt idx="293">
                  <c:v>41110</c:v>
                </c:pt>
                <c:pt idx="294">
                  <c:v>41111</c:v>
                </c:pt>
                <c:pt idx="295">
                  <c:v>41112</c:v>
                </c:pt>
                <c:pt idx="296">
                  <c:v>41113</c:v>
                </c:pt>
                <c:pt idx="297">
                  <c:v>41114</c:v>
                </c:pt>
                <c:pt idx="298">
                  <c:v>41115</c:v>
                </c:pt>
                <c:pt idx="299">
                  <c:v>41116</c:v>
                </c:pt>
                <c:pt idx="300">
                  <c:v>41117</c:v>
                </c:pt>
                <c:pt idx="301">
                  <c:v>41118</c:v>
                </c:pt>
                <c:pt idx="302">
                  <c:v>41119</c:v>
                </c:pt>
                <c:pt idx="303">
                  <c:v>41120</c:v>
                </c:pt>
                <c:pt idx="304">
                  <c:v>41121</c:v>
                </c:pt>
                <c:pt idx="305">
                  <c:v>41122</c:v>
                </c:pt>
                <c:pt idx="306">
                  <c:v>41123</c:v>
                </c:pt>
                <c:pt idx="307">
                  <c:v>41124</c:v>
                </c:pt>
                <c:pt idx="308">
                  <c:v>41125</c:v>
                </c:pt>
                <c:pt idx="309">
                  <c:v>41126</c:v>
                </c:pt>
                <c:pt idx="310">
                  <c:v>41127</c:v>
                </c:pt>
                <c:pt idx="311">
                  <c:v>41128</c:v>
                </c:pt>
                <c:pt idx="312">
                  <c:v>41129</c:v>
                </c:pt>
                <c:pt idx="313">
                  <c:v>41130</c:v>
                </c:pt>
                <c:pt idx="314">
                  <c:v>41131</c:v>
                </c:pt>
                <c:pt idx="315">
                  <c:v>41132</c:v>
                </c:pt>
                <c:pt idx="316">
                  <c:v>41133</c:v>
                </c:pt>
                <c:pt idx="317">
                  <c:v>41134</c:v>
                </c:pt>
                <c:pt idx="318">
                  <c:v>41135</c:v>
                </c:pt>
                <c:pt idx="319">
                  <c:v>41136</c:v>
                </c:pt>
                <c:pt idx="320">
                  <c:v>41137</c:v>
                </c:pt>
                <c:pt idx="321">
                  <c:v>41138</c:v>
                </c:pt>
                <c:pt idx="322">
                  <c:v>41139</c:v>
                </c:pt>
                <c:pt idx="323">
                  <c:v>41140</c:v>
                </c:pt>
                <c:pt idx="324">
                  <c:v>41141</c:v>
                </c:pt>
                <c:pt idx="325">
                  <c:v>41142</c:v>
                </c:pt>
                <c:pt idx="326">
                  <c:v>41143</c:v>
                </c:pt>
                <c:pt idx="327">
                  <c:v>41144</c:v>
                </c:pt>
                <c:pt idx="328">
                  <c:v>41145</c:v>
                </c:pt>
                <c:pt idx="329">
                  <c:v>41146</c:v>
                </c:pt>
                <c:pt idx="330">
                  <c:v>41147</c:v>
                </c:pt>
                <c:pt idx="331">
                  <c:v>41148</c:v>
                </c:pt>
                <c:pt idx="332">
                  <c:v>41149</c:v>
                </c:pt>
                <c:pt idx="333">
                  <c:v>41150</c:v>
                </c:pt>
                <c:pt idx="334">
                  <c:v>41151</c:v>
                </c:pt>
                <c:pt idx="335">
                  <c:v>41152</c:v>
                </c:pt>
                <c:pt idx="336">
                  <c:v>41153</c:v>
                </c:pt>
                <c:pt idx="337">
                  <c:v>41154</c:v>
                </c:pt>
                <c:pt idx="338">
                  <c:v>41155</c:v>
                </c:pt>
                <c:pt idx="339">
                  <c:v>41156</c:v>
                </c:pt>
                <c:pt idx="340">
                  <c:v>41157</c:v>
                </c:pt>
                <c:pt idx="341">
                  <c:v>41158</c:v>
                </c:pt>
                <c:pt idx="342">
                  <c:v>41159</c:v>
                </c:pt>
                <c:pt idx="343">
                  <c:v>41160</c:v>
                </c:pt>
                <c:pt idx="344">
                  <c:v>41161</c:v>
                </c:pt>
                <c:pt idx="345">
                  <c:v>41162</c:v>
                </c:pt>
                <c:pt idx="346">
                  <c:v>41163</c:v>
                </c:pt>
                <c:pt idx="347">
                  <c:v>41164</c:v>
                </c:pt>
                <c:pt idx="348">
                  <c:v>41165</c:v>
                </c:pt>
                <c:pt idx="349">
                  <c:v>41166</c:v>
                </c:pt>
                <c:pt idx="350">
                  <c:v>41167</c:v>
                </c:pt>
                <c:pt idx="351">
                  <c:v>41168</c:v>
                </c:pt>
                <c:pt idx="352">
                  <c:v>41169</c:v>
                </c:pt>
                <c:pt idx="353">
                  <c:v>41170</c:v>
                </c:pt>
                <c:pt idx="354">
                  <c:v>41171</c:v>
                </c:pt>
                <c:pt idx="355">
                  <c:v>41172</c:v>
                </c:pt>
                <c:pt idx="356">
                  <c:v>41173</c:v>
                </c:pt>
                <c:pt idx="357">
                  <c:v>41174</c:v>
                </c:pt>
                <c:pt idx="358">
                  <c:v>41175</c:v>
                </c:pt>
                <c:pt idx="359">
                  <c:v>41176</c:v>
                </c:pt>
                <c:pt idx="360">
                  <c:v>41177</c:v>
                </c:pt>
                <c:pt idx="361">
                  <c:v>41178</c:v>
                </c:pt>
                <c:pt idx="362">
                  <c:v>41179</c:v>
                </c:pt>
                <c:pt idx="363">
                  <c:v>41180</c:v>
                </c:pt>
                <c:pt idx="364">
                  <c:v>41181</c:v>
                </c:pt>
                <c:pt idx="365">
                  <c:v>41182</c:v>
                </c:pt>
              </c:numCache>
            </c:numRef>
          </c:xVal>
          <c:yVal>
            <c:numRef>
              <c:f>'Wet-type year 2003'!$E$5:$E$370</c:f>
              <c:numCache>
                <c:formatCode>General</c:formatCode>
                <c:ptCount val="366"/>
                <c:pt idx="0">
                  <c:v>0.26092052389036618</c:v>
                </c:pt>
                <c:pt idx="1">
                  <c:v>0.26092052389036618</c:v>
                </c:pt>
                <c:pt idx="2">
                  <c:v>0.2739205238903662</c:v>
                </c:pt>
                <c:pt idx="3">
                  <c:v>0.2739205238903662</c:v>
                </c:pt>
                <c:pt idx="4">
                  <c:v>0.2739205238903662</c:v>
                </c:pt>
                <c:pt idx="5">
                  <c:v>0.26092052389036618</c:v>
                </c:pt>
                <c:pt idx="6">
                  <c:v>0.26092052389036618</c:v>
                </c:pt>
                <c:pt idx="7">
                  <c:v>0.26092052389036618</c:v>
                </c:pt>
                <c:pt idx="8">
                  <c:v>0.24792052389036626</c:v>
                </c:pt>
                <c:pt idx="9">
                  <c:v>0.26092052389036618</c:v>
                </c:pt>
                <c:pt idx="10">
                  <c:v>0.24792052389036626</c:v>
                </c:pt>
                <c:pt idx="11">
                  <c:v>0.35192052389036621</c:v>
                </c:pt>
                <c:pt idx="12">
                  <c:v>0.37792052389036623</c:v>
                </c:pt>
                <c:pt idx="13">
                  <c:v>0.37792052389036623</c:v>
                </c:pt>
                <c:pt idx="14">
                  <c:v>0.39092052389036624</c:v>
                </c:pt>
                <c:pt idx="15">
                  <c:v>0.4039205238903662</c:v>
                </c:pt>
                <c:pt idx="16">
                  <c:v>0.4039205238903662</c:v>
                </c:pt>
                <c:pt idx="17">
                  <c:v>0.4039205238903662</c:v>
                </c:pt>
                <c:pt idx="18">
                  <c:v>0.37792052389036623</c:v>
                </c:pt>
                <c:pt idx="19">
                  <c:v>0.36492052389036622</c:v>
                </c:pt>
                <c:pt idx="20">
                  <c:v>0.35192052389036621</c:v>
                </c:pt>
                <c:pt idx="21">
                  <c:v>0.32592052389036624</c:v>
                </c:pt>
                <c:pt idx="22">
                  <c:v>0.3389205238903662</c:v>
                </c:pt>
                <c:pt idx="23">
                  <c:v>0.39092052389036624</c:v>
                </c:pt>
                <c:pt idx="24">
                  <c:v>0.44292052389036624</c:v>
                </c:pt>
                <c:pt idx="25">
                  <c:v>0.44292052389036624</c:v>
                </c:pt>
                <c:pt idx="26">
                  <c:v>0.44292052389036624</c:v>
                </c:pt>
                <c:pt idx="27">
                  <c:v>0.44292052389036624</c:v>
                </c:pt>
                <c:pt idx="28">
                  <c:v>0.44292052389036624</c:v>
                </c:pt>
                <c:pt idx="29">
                  <c:v>0.44292052389036624</c:v>
                </c:pt>
                <c:pt idx="30">
                  <c:v>0.45592052389036625</c:v>
                </c:pt>
                <c:pt idx="31">
                  <c:v>0.45592052389036625</c:v>
                </c:pt>
                <c:pt idx="32">
                  <c:v>0.45592052389036625</c:v>
                </c:pt>
                <c:pt idx="33">
                  <c:v>0.45592052389036625</c:v>
                </c:pt>
                <c:pt idx="34">
                  <c:v>0.4689205238903662</c:v>
                </c:pt>
                <c:pt idx="35">
                  <c:v>0.4689205238903662</c:v>
                </c:pt>
                <c:pt idx="36">
                  <c:v>0.4689205238903662</c:v>
                </c:pt>
                <c:pt idx="37">
                  <c:v>0.53392052389036626</c:v>
                </c:pt>
                <c:pt idx="38">
                  <c:v>8.3599205238903664</c:v>
                </c:pt>
                <c:pt idx="39">
                  <c:v>21.359920523890366</c:v>
                </c:pt>
                <c:pt idx="40">
                  <c:v>18.239920523890365</c:v>
                </c:pt>
                <c:pt idx="41">
                  <c:v>25.259920523890365</c:v>
                </c:pt>
                <c:pt idx="42">
                  <c:v>13.039920523890366</c:v>
                </c:pt>
                <c:pt idx="43">
                  <c:v>8.4899205238903654</c:v>
                </c:pt>
                <c:pt idx="44">
                  <c:v>6.7999205238903668</c:v>
                </c:pt>
                <c:pt idx="45">
                  <c:v>5.3699205238903662</c:v>
                </c:pt>
                <c:pt idx="46">
                  <c:v>4.4599205238903661</c:v>
                </c:pt>
                <c:pt idx="47">
                  <c:v>3.8099205238903662</c:v>
                </c:pt>
                <c:pt idx="48">
                  <c:v>3.4199205238903665</c:v>
                </c:pt>
                <c:pt idx="49">
                  <c:v>3.1599205238903663</c:v>
                </c:pt>
                <c:pt idx="50">
                  <c:v>3.0299205238903664</c:v>
                </c:pt>
                <c:pt idx="51">
                  <c:v>2.8999205238903665</c:v>
                </c:pt>
                <c:pt idx="52">
                  <c:v>2.7699205238903661</c:v>
                </c:pt>
                <c:pt idx="53">
                  <c:v>2.7699205238903661</c:v>
                </c:pt>
                <c:pt idx="54">
                  <c:v>2.6399205238903662</c:v>
                </c:pt>
                <c:pt idx="55">
                  <c:v>2.6399205238903662</c:v>
                </c:pt>
                <c:pt idx="56">
                  <c:v>2.6399205238903662</c:v>
                </c:pt>
                <c:pt idx="57">
                  <c:v>2.5099205238903664</c:v>
                </c:pt>
                <c:pt idx="58">
                  <c:v>2.5099205238903664</c:v>
                </c:pt>
                <c:pt idx="59">
                  <c:v>2.5099205238903664</c:v>
                </c:pt>
                <c:pt idx="60">
                  <c:v>2.5099205238903664</c:v>
                </c:pt>
                <c:pt idx="61">
                  <c:v>2.3799205238903665</c:v>
                </c:pt>
                <c:pt idx="62">
                  <c:v>2.3799205238903665</c:v>
                </c:pt>
                <c:pt idx="63">
                  <c:v>2.3799205238903665</c:v>
                </c:pt>
                <c:pt idx="64">
                  <c:v>2.3799205238903665</c:v>
                </c:pt>
                <c:pt idx="65">
                  <c:v>2.3799205238903665</c:v>
                </c:pt>
                <c:pt idx="66">
                  <c:v>2.3799205238903665</c:v>
                </c:pt>
                <c:pt idx="67">
                  <c:v>2.3799205238903665</c:v>
                </c:pt>
                <c:pt idx="68">
                  <c:v>2.3799205238903665</c:v>
                </c:pt>
                <c:pt idx="69">
                  <c:v>2.5099205238903664</c:v>
                </c:pt>
                <c:pt idx="70">
                  <c:v>3.1599205238903663</c:v>
                </c:pt>
                <c:pt idx="71">
                  <c:v>3.4199205238903665</c:v>
                </c:pt>
                <c:pt idx="72">
                  <c:v>3.5499205238903664</c:v>
                </c:pt>
                <c:pt idx="73">
                  <c:v>35.009920523890365</c:v>
                </c:pt>
                <c:pt idx="74">
                  <c:v>1043.9399205238904</c:v>
                </c:pt>
                <c:pt idx="75">
                  <c:v>673.43992052389035</c:v>
                </c:pt>
                <c:pt idx="76">
                  <c:v>2054.0399205238905</c:v>
                </c:pt>
                <c:pt idx="77">
                  <c:v>508.33992052389038</c:v>
                </c:pt>
                <c:pt idx="78">
                  <c:v>280.83992052389038</c:v>
                </c:pt>
                <c:pt idx="79">
                  <c:v>319.83992052389038</c:v>
                </c:pt>
                <c:pt idx="80">
                  <c:v>760.53992052389037</c:v>
                </c:pt>
                <c:pt idx="81">
                  <c:v>1006.2399205238904</c:v>
                </c:pt>
                <c:pt idx="82">
                  <c:v>488.83992052389038</c:v>
                </c:pt>
                <c:pt idx="83">
                  <c:v>286.03992052389037</c:v>
                </c:pt>
                <c:pt idx="84">
                  <c:v>191.1399205238904</c:v>
                </c:pt>
                <c:pt idx="85">
                  <c:v>133.93992052389038</c:v>
                </c:pt>
                <c:pt idx="86">
                  <c:v>122.10992052389037</c:v>
                </c:pt>
                <c:pt idx="87">
                  <c:v>348.43992052389035</c:v>
                </c:pt>
                <c:pt idx="88">
                  <c:v>1149.2399205238905</c:v>
                </c:pt>
                <c:pt idx="89">
                  <c:v>1120.6399205238904</c:v>
                </c:pt>
                <c:pt idx="90">
                  <c:v>534.33992052389033</c:v>
                </c:pt>
                <c:pt idx="91">
                  <c:v>1287.0399205238905</c:v>
                </c:pt>
                <c:pt idx="92">
                  <c:v>592.83992052389033</c:v>
                </c:pt>
                <c:pt idx="93">
                  <c:v>371.83992052389038</c:v>
                </c:pt>
                <c:pt idx="94">
                  <c:v>253.5399205238904</c:v>
                </c:pt>
                <c:pt idx="95">
                  <c:v>187.23992052389039</c:v>
                </c:pt>
                <c:pt idx="96">
                  <c:v>139.1399205238904</c:v>
                </c:pt>
                <c:pt idx="97">
                  <c:v>108.32992052389037</c:v>
                </c:pt>
                <c:pt idx="98">
                  <c:v>87.009920523890372</c:v>
                </c:pt>
                <c:pt idx="99">
                  <c:v>71.929920523890374</c:v>
                </c:pt>
                <c:pt idx="100">
                  <c:v>64.129920523890362</c:v>
                </c:pt>
                <c:pt idx="101">
                  <c:v>66.729920523890371</c:v>
                </c:pt>
                <c:pt idx="102">
                  <c:v>89.349920523890361</c:v>
                </c:pt>
                <c:pt idx="103">
                  <c:v>153.43992052389038</c:v>
                </c:pt>
                <c:pt idx="104">
                  <c:v>731.93992052389035</c:v>
                </c:pt>
                <c:pt idx="105">
                  <c:v>548.6399205238904</c:v>
                </c:pt>
                <c:pt idx="106">
                  <c:v>357.53992052389037</c:v>
                </c:pt>
                <c:pt idx="107">
                  <c:v>247.0399205238904</c:v>
                </c:pt>
                <c:pt idx="108">
                  <c:v>183.33992052389038</c:v>
                </c:pt>
                <c:pt idx="109">
                  <c:v>144.33992052389038</c:v>
                </c:pt>
                <c:pt idx="110">
                  <c:v>117.42992052389037</c:v>
                </c:pt>
                <c:pt idx="111">
                  <c:v>98.969920523890366</c:v>
                </c:pt>
                <c:pt idx="112">
                  <c:v>88.179920523890374</c:v>
                </c:pt>
                <c:pt idx="113">
                  <c:v>98.319920523890374</c:v>
                </c:pt>
                <c:pt idx="114">
                  <c:v>187.23992052389039</c:v>
                </c:pt>
                <c:pt idx="115">
                  <c:v>125.87992052389038</c:v>
                </c:pt>
                <c:pt idx="116">
                  <c:v>107.41992052389037</c:v>
                </c:pt>
                <c:pt idx="117">
                  <c:v>94.549920523890364</c:v>
                </c:pt>
                <c:pt idx="118">
                  <c:v>85.319920523890374</c:v>
                </c:pt>
                <c:pt idx="119">
                  <c:v>76.609920523890366</c:v>
                </c:pt>
                <c:pt idx="120">
                  <c:v>68.289920523890373</c:v>
                </c:pt>
                <c:pt idx="121">
                  <c:v>61.26992052389037</c:v>
                </c:pt>
                <c:pt idx="122">
                  <c:v>56.329920523890365</c:v>
                </c:pt>
                <c:pt idx="123">
                  <c:v>52.559920523890369</c:v>
                </c:pt>
                <c:pt idx="124">
                  <c:v>48.139920523890368</c:v>
                </c:pt>
                <c:pt idx="125">
                  <c:v>44.239920523890369</c:v>
                </c:pt>
                <c:pt idx="126">
                  <c:v>40.989920523890369</c:v>
                </c:pt>
                <c:pt idx="127">
                  <c:v>38.12992052389037</c:v>
                </c:pt>
                <c:pt idx="128">
                  <c:v>35.399920523890366</c:v>
                </c:pt>
                <c:pt idx="129">
                  <c:v>32.929920523890367</c:v>
                </c:pt>
                <c:pt idx="130">
                  <c:v>30.459920523890368</c:v>
                </c:pt>
                <c:pt idx="131">
                  <c:v>28.379920523890366</c:v>
                </c:pt>
                <c:pt idx="132">
                  <c:v>26.689920523890365</c:v>
                </c:pt>
                <c:pt idx="133">
                  <c:v>25.519920523890367</c:v>
                </c:pt>
                <c:pt idx="134">
                  <c:v>24.609920523890366</c:v>
                </c:pt>
                <c:pt idx="135">
                  <c:v>30.849920523890365</c:v>
                </c:pt>
                <c:pt idx="136">
                  <c:v>37.739920523890369</c:v>
                </c:pt>
                <c:pt idx="137">
                  <c:v>32.019920523890363</c:v>
                </c:pt>
                <c:pt idx="138">
                  <c:v>187.23992052389039</c:v>
                </c:pt>
                <c:pt idx="139">
                  <c:v>114.69992052389037</c:v>
                </c:pt>
                <c:pt idx="140">
                  <c:v>86.619920523890372</c:v>
                </c:pt>
                <c:pt idx="141">
                  <c:v>81.159920523890364</c:v>
                </c:pt>
                <c:pt idx="142">
                  <c:v>77.909920523890364</c:v>
                </c:pt>
                <c:pt idx="143">
                  <c:v>67.379920523890362</c:v>
                </c:pt>
                <c:pt idx="144">
                  <c:v>60.749920523890367</c:v>
                </c:pt>
                <c:pt idx="145">
                  <c:v>55.809920523890369</c:v>
                </c:pt>
                <c:pt idx="146">
                  <c:v>51.649920523890366</c:v>
                </c:pt>
                <c:pt idx="147">
                  <c:v>47.099920523890368</c:v>
                </c:pt>
                <c:pt idx="148">
                  <c:v>43.069920523890367</c:v>
                </c:pt>
                <c:pt idx="149">
                  <c:v>42.419920523890369</c:v>
                </c:pt>
                <c:pt idx="150">
                  <c:v>37.479920523890364</c:v>
                </c:pt>
                <c:pt idx="152">
                  <c:v>33.839920523890363</c:v>
                </c:pt>
                <c:pt idx="153">
                  <c:v>30.979920523890367</c:v>
                </c:pt>
                <c:pt idx="154">
                  <c:v>28.899920523890366</c:v>
                </c:pt>
                <c:pt idx="155">
                  <c:v>27.339920523890367</c:v>
                </c:pt>
                <c:pt idx="156">
                  <c:v>25.519920523890367</c:v>
                </c:pt>
                <c:pt idx="157">
                  <c:v>23.829920523890365</c:v>
                </c:pt>
                <c:pt idx="158">
                  <c:v>22.269920523890367</c:v>
                </c:pt>
                <c:pt idx="159">
                  <c:v>21.099920523890365</c:v>
                </c:pt>
                <c:pt idx="160">
                  <c:v>19.799920523890368</c:v>
                </c:pt>
                <c:pt idx="161">
                  <c:v>19.409920523890367</c:v>
                </c:pt>
                <c:pt idx="162">
                  <c:v>19.149920523890366</c:v>
                </c:pt>
                <c:pt idx="163">
                  <c:v>18.629920523890366</c:v>
                </c:pt>
                <c:pt idx="164">
                  <c:v>18.499920523890367</c:v>
                </c:pt>
                <c:pt idx="165">
                  <c:v>101.56992052389037</c:v>
                </c:pt>
                <c:pt idx="166">
                  <c:v>696.83992052389033</c:v>
                </c:pt>
                <c:pt idx="167">
                  <c:v>343.23992052389036</c:v>
                </c:pt>
                <c:pt idx="168">
                  <c:v>205.43992052389038</c:v>
                </c:pt>
                <c:pt idx="169">
                  <c:v>143.03992052389037</c:v>
                </c:pt>
                <c:pt idx="170">
                  <c:v>113.78992052389037</c:v>
                </c:pt>
                <c:pt idx="171">
                  <c:v>105.72992052389037</c:v>
                </c:pt>
                <c:pt idx="172">
                  <c:v>88.439920523890365</c:v>
                </c:pt>
                <c:pt idx="173">
                  <c:v>78.039920523890373</c:v>
                </c:pt>
                <c:pt idx="174">
                  <c:v>79.859920523890366</c:v>
                </c:pt>
                <c:pt idx="175">
                  <c:v>71.929920523890374</c:v>
                </c:pt>
                <c:pt idx="176">
                  <c:v>64.519920523890363</c:v>
                </c:pt>
                <c:pt idx="177">
                  <c:v>71.929920523890374</c:v>
                </c:pt>
                <c:pt idx="178">
                  <c:v>71.929920523890374</c:v>
                </c:pt>
                <c:pt idx="179">
                  <c:v>66.209920523890361</c:v>
                </c:pt>
                <c:pt idx="180">
                  <c:v>59.969920523890366</c:v>
                </c:pt>
                <c:pt idx="181">
                  <c:v>52.039920523890366</c:v>
                </c:pt>
                <c:pt idx="182">
                  <c:v>47.359920523890366</c:v>
                </c:pt>
                <c:pt idx="183">
                  <c:v>43.849920523890368</c:v>
                </c:pt>
                <c:pt idx="184">
                  <c:v>42.679920523890367</c:v>
                </c:pt>
                <c:pt idx="185">
                  <c:v>41.119920523890364</c:v>
                </c:pt>
                <c:pt idx="186">
                  <c:v>54.249920523890367</c:v>
                </c:pt>
                <c:pt idx="187">
                  <c:v>52.819920523890367</c:v>
                </c:pt>
                <c:pt idx="188">
                  <c:v>44.759920523890365</c:v>
                </c:pt>
                <c:pt idx="189">
                  <c:v>41.509920523890365</c:v>
                </c:pt>
                <c:pt idx="190">
                  <c:v>37.869920523890364</c:v>
                </c:pt>
                <c:pt idx="191">
                  <c:v>34.87992052389037</c:v>
                </c:pt>
                <c:pt idx="192">
                  <c:v>33.059920523890369</c:v>
                </c:pt>
                <c:pt idx="193">
                  <c:v>31.889920523890368</c:v>
                </c:pt>
                <c:pt idx="194">
                  <c:v>119.76992052389036</c:v>
                </c:pt>
                <c:pt idx="195">
                  <c:v>357.53992052389037</c:v>
                </c:pt>
                <c:pt idx="196">
                  <c:v>267.83992052389038</c:v>
                </c:pt>
                <c:pt idx="197">
                  <c:v>182.03992052389037</c:v>
                </c:pt>
                <c:pt idx="198">
                  <c:v>152.1399205238904</c:v>
                </c:pt>
                <c:pt idx="199">
                  <c:v>148.23992052389039</c:v>
                </c:pt>
                <c:pt idx="200">
                  <c:v>118.46992052389037</c:v>
                </c:pt>
                <c:pt idx="201">
                  <c:v>98.579920523890365</c:v>
                </c:pt>
                <c:pt idx="202">
                  <c:v>85.059920523890369</c:v>
                </c:pt>
                <c:pt idx="203">
                  <c:v>77.779920523890368</c:v>
                </c:pt>
                <c:pt idx="204">
                  <c:v>88.69992052389037</c:v>
                </c:pt>
                <c:pt idx="205">
                  <c:v>73.749920523890367</c:v>
                </c:pt>
                <c:pt idx="206">
                  <c:v>313.33992052389038</c:v>
                </c:pt>
                <c:pt idx="207">
                  <c:v>321.13992052389034</c:v>
                </c:pt>
                <c:pt idx="208">
                  <c:v>327.63992052389034</c:v>
                </c:pt>
                <c:pt idx="209">
                  <c:v>241.83992052389038</c:v>
                </c:pt>
                <c:pt idx="210">
                  <c:v>403.03992052389037</c:v>
                </c:pt>
                <c:pt idx="211">
                  <c:v>832.03992052389037</c:v>
                </c:pt>
                <c:pt idx="212">
                  <c:v>729.33992052389033</c:v>
                </c:pt>
                <c:pt idx="213">
                  <c:v>417.33992052389038</c:v>
                </c:pt>
                <c:pt idx="214">
                  <c:v>288.63992052389034</c:v>
                </c:pt>
                <c:pt idx="215">
                  <c:v>228.83992052389038</c:v>
                </c:pt>
                <c:pt idx="216">
                  <c:v>178.1399205238904</c:v>
                </c:pt>
                <c:pt idx="217">
                  <c:v>149.53992052389037</c:v>
                </c:pt>
                <c:pt idx="218">
                  <c:v>127.17992052389037</c:v>
                </c:pt>
                <c:pt idx="219">
                  <c:v>113.91992052389037</c:v>
                </c:pt>
                <c:pt idx="220">
                  <c:v>101.95992052389037</c:v>
                </c:pt>
                <c:pt idx="221">
                  <c:v>91.689920523890365</c:v>
                </c:pt>
                <c:pt idx="222">
                  <c:v>80.899920523890373</c:v>
                </c:pt>
                <c:pt idx="223">
                  <c:v>73.489920523890362</c:v>
                </c:pt>
                <c:pt idx="224">
                  <c:v>67.249920523890367</c:v>
                </c:pt>
                <c:pt idx="225">
                  <c:v>61.789920523890366</c:v>
                </c:pt>
                <c:pt idx="226">
                  <c:v>56.849920523890368</c:v>
                </c:pt>
                <c:pt idx="227">
                  <c:v>52.559920523890369</c:v>
                </c:pt>
                <c:pt idx="228">
                  <c:v>48.399920523890366</c:v>
                </c:pt>
                <c:pt idx="229">
                  <c:v>45.149920523890366</c:v>
                </c:pt>
                <c:pt idx="230">
                  <c:v>42.549920523890364</c:v>
                </c:pt>
                <c:pt idx="231">
                  <c:v>40.209920523890368</c:v>
                </c:pt>
                <c:pt idx="232">
                  <c:v>37.739920523890369</c:v>
                </c:pt>
                <c:pt idx="233">
                  <c:v>35.139920523890368</c:v>
                </c:pt>
                <c:pt idx="234">
                  <c:v>33.189920523890365</c:v>
                </c:pt>
                <c:pt idx="235">
                  <c:v>31.499920523890367</c:v>
                </c:pt>
                <c:pt idx="236">
                  <c:v>29.809920523890366</c:v>
                </c:pt>
                <c:pt idx="237">
                  <c:v>28.119920523890368</c:v>
                </c:pt>
                <c:pt idx="238">
                  <c:v>26.689920523890365</c:v>
                </c:pt>
                <c:pt idx="239">
                  <c:v>24.609920523890366</c:v>
                </c:pt>
                <c:pt idx="240">
                  <c:v>23.049920523890368</c:v>
                </c:pt>
                <c:pt idx="241">
                  <c:v>21.879920523890366</c:v>
                </c:pt>
                <c:pt idx="242">
                  <c:v>20.839920523890367</c:v>
                </c:pt>
                <c:pt idx="243">
                  <c:v>20.449920523890366</c:v>
                </c:pt>
                <c:pt idx="244">
                  <c:v>19.661914707446588</c:v>
                </c:pt>
                <c:pt idx="245">
                  <c:v>18.361914707446587</c:v>
                </c:pt>
                <c:pt idx="246">
                  <c:v>17.321914707446588</c:v>
                </c:pt>
                <c:pt idx="247">
                  <c:v>16.281914707446589</c:v>
                </c:pt>
                <c:pt idx="248">
                  <c:v>15.501914707446588</c:v>
                </c:pt>
                <c:pt idx="249">
                  <c:v>14.981914707446588</c:v>
                </c:pt>
                <c:pt idx="250">
                  <c:v>14.591914707446588</c:v>
                </c:pt>
                <c:pt idx="251">
                  <c:v>14.201914707446589</c:v>
                </c:pt>
                <c:pt idx="252">
                  <c:v>13.811914707446588</c:v>
                </c:pt>
                <c:pt idx="253">
                  <c:v>13.291914707446589</c:v>
                </c:pt>
                <c:pt idx="254">
                  <c:v>12.901914707446588</c:v>
                </c:pt>
                <c:pt idx="255">
                  <c:v>12.641914707446588</c:v>
                </c:pt>
                <c:pt idx="256">
                  <c:v>12.121914707446589</c:v>
                </c:pt>
                <c:pt idx="257">
                  <c:v>11.731914707446588</c:v>
                </c:pt>
                <c:pt idx="258">
                  <c:v>11.341914707446588</c:v>
                </c:pt>
                <c:pt idx="259">
                  <c:v>11.081914707446588</c:v>
                </c:pt>
                <c:pt idx="260">
                  <c:v>10.691914707446587</c:v>
                </c:pt>
                <c:pt idx="261">
                  <c:v>10.431914707446587</c:v>
                </c:pt>
                <c:pt idx="262">
                  <c:v>10.171914707446588</c:v>
                </c:pt>
                <c:pt idx="263">
                  <c:v>9.9119147074465879</c:v>
                </c:pt>
                <c:pt idx="264">
                  <c:v>9.6519147074465881</c:v>
                </c:pt>
                <c:pt idx="265">
                  <c:v>9.3919147074465883</c:v>
                </c:pt>
                <c:pt idx="266">
                  <c:v>9.1319147074465885</c:v>
                </c:pt>
                <c:pt idx="267">
                  <c:v>9.0019147074465877</c:v>
                </c:pt>
                <c:pt idx="268">
                  <c:v>8.6119147074465872</c:v>
                </c:pt>
                <c:pt idx="269">
                  <c:v>8.0919147074465876</c:v>
                </c:pt>
                <c:pt idx="270">
                  <c:v>7.8319147074465878</c:v>
                </c:pt>
                <c:pt idx="271">
                  <c:v>7.7019147074465879</c:v>
                </c:pt>
                <c:pt idx="272">
                  <c:v>7.1819147074465874</c:v>
                </c:pt>
                <c:pt idx="273">
                  <c:v>6.7919147074465878</c:v>
                </c:pt>
                <c:pt idx="274">
                  <c:v>6.8271526579808848</c:v>
                </c:pt>
                <c:pt idx="275">
                  <c:v>6.567152657980885</c:v>
                </c:pt>
                <c:pt idx="276">
                  <c:v>6.4371526579808851</c:v>
                </c:pt>
                <c:pt idx="277">
                  <c:v>6.3071526579808852</c:v>
                </c:pt>
                <c:pt idx="278">
                  <c:v>6.3071526579808852</c:v>
                </c:pt>
                <c:pt idx="279">
                  <c:v>6.1771526579808853</c:v>
                </c:pt>
                <c:pt idx="280">
                  <c:v>6.3071526579808852</c:v>
                </c:pt>
                <c:pt idx="281">
                  <c:v>6.1771526579808853</c:v>
                </c:pt>
                <c:pt idx="282">
                  <c:v>6.0471526579808845</c:v>
                </c:pt>
                <c:pt idx="283">
                  <c:v>5.9171526579808846</c:v>
                </c:pt>
                <c:pt idx="284">
                  <c:v>5.7871526579808847</c:v>
                </c:pt>
                <c:pt idx="285">
                  <c:v>5.6571526579808848</c:v>
                </c:pt>
                <c:pt idx="286">
                  <c:v>5.527152657980885</c:v>
                </c:pt>
                <c:pt idx="287">
                  <c:v>5.527152657980885</c:v>
                </c:pt>
                <c:pt idx="288">
                  <c:v>5.527152657980885</c:v>
                </c:pt>
                <c:pt idx="289">
                  <c:v>5.3971526579808851</c:v>
                </c:pt>
                <c:pt idx="290">
                  <c:v>5.3971526579808851</c:v>
                </c:pt>
                <c:pt idx="291">
                  <c:v>5.2671526579808852</c:v>
                </c:pt>
                <c:pt idx="292">
                  <c:v>5.0071526579808845</c:v>
                </c:pt>
                <c:pt idx="293">
                  <c:v>5.0071526579808845</c:v>
                </c:pt>
                <c:pt idx="294">
                  <c:v>4.8771526579808846</c:v>
                </c:pt>
                <c:pt idx="295">
                  <c:v>4.7471526579808847</c:v>
                </c:pt>
                <c:pt idx="296">
                  <c:v>4.7471526579808847</c:v>
                </c:pt>
                <c:pt idx="297">
                  <c:v>4.4871526579808849</c:v>
                </c:pt>
                <c:pt idx="298">
                  <c:v>4.4871526579808849</c:v>
                </c:pt>
                <c:pt idx="299">
                  <c:v>4.2271526579808851</c:v>
                </c:pt>
                <c:pt idx="300">
                  <c:v>4.0971526579808843</c:v>
                </c:pt>
                <c:pt idx="301">
                  <c:v>3.7071526579808842</c:v>
                </c:pt>
                <c:pt idx="302">
                  <c:v>3.4471526579808844</c:v>
                </c:pt>
                <c:pt idx="303">
                  <c:v>3.3171526579808845</c:v>
                </c:pt>
                <c:pt idx="304">
                  <c:v>3.1871526579808842</c:v>
                </c:pt>
                <c:pt idx="305">
                  <c:v>3.1713391568076199</c:v>
                </c:pt>
                <c:pt idx="306">
                  <c:v>3.1713391568076199</c:v>
                </c:pt>
                <c:pt idx="307">
                  <c:v>3.04133915680762</c:v>
                </c:pt>
                <c:pt idx="308">
                  <c:v>2.9113391568076197</c:v>
                </c:pt>
                <c:pt idx="309">
                  <c:v>2.9113391568076197</c:v>
                </c:pt>
                <c:pt idx="310">
                  <c:v>2.9113391568076197</c:v>
                </c:pt>
                <c:pt idx="311">
                  <c:v>2.7813391568076198</c:v>
                </c:pt>
                <c:pt idx="312">
                  <c:v>2.7813391568076198</c:v>
                </c:pt>
                <c:pt idx="313">
                  <c:v>2.6513391568076199</c:v>
                </c:pt>
                <c:pt idx="314">
                  <c:v>2.52133915680762</c:v>
                </c:pt>
                <c:pt idx="315">
                  <c:v>2.52133915680762</c:v>
                </c:pt>
                <c:pt idx="316">
                  <c:v>2.52133915680762</c:v>
                </c:pt>
                <c:pt idx="317">
                  <c:v>2.52133915680762</c:v>
                </c:pt>
                <c:pt idx="318">
                  <c:v>2.3913391568076197</c:v>
                </c:pt>
                <c:pt idx="319">
                  <c:v>2.3913391568076197</c:v>
                </c:pt>
                <c:pt idx="320">
                  <c:v>2.2613391568076198</c:v>
                </c:pt>
                <c:pt idx="321">
                  <c:v>2.1313391568076199</c:v>
                </c:pt>
                <c:pt idx="322">
                  <c:v>2.1313391568076199</c:v>
                </c:pt>
                <c:pt idx="323">
                  <c:v>2.2613391568076198</c:v>
                </c:pt>
                <c:pt idx="324">
                  <c:v>2.1313391568076199</c:v>
                </c:pt>
                <c:pt idx="325">
                  <c:v>2.00133915680762</c:v>
                </c:pt>
                <c:pt idx="326">
                  <c:v>2.00133915680762</c:v>
                </c:pt>
                <c:pt idx="327">
                  <c:v>2.00133915680762</c:v>
                </c:pt>
                <c:pt idx="328">
                  <c:v>1.8713391568076199</c:v>
                </c:pt>
                <c:pt idx="329">
                  <c:v>1.8713391568076199</c:v>
                </c:pt>
                <c:pt idx="330">
                  <c:v>2.00133915680762</c:v>
                </c:pt>
                <c:pt idx="331">
                  <c:v>1.8453391568076198</c:v>
                </c:pt>
                <c:pt idx="332">
                  <c:v>1.8323391568076197</c:v>
                </c:pt>
                <c:pt idx="333">
                  <c:v>1.7413391568076197</c:v>
                </c:pt>
                <c:pt idx="334">
                  <c:v>1.7153391568076199</c:v>
                </c:pt>
                <c:pt idx="335">
                  <c:v>1.8063391568076197</c:v>
                </c:pt>
                <c:pt idx="336">
                  <c:v>1.8713391568076199</c:v>
                </c:pt>
                <c:pt idx="337">
                  <c:v>1.8713391568076199</c:v>
                </c:pt>
                <c:pt idx="338">
                  <c:v>1.7283391568076198</c:v>
                </c:pt>
                <c:pt idx="339">
                  <c:v>1.7413391568076197</c:v>
                </c:pt>
                <c:pt idx="340">
                  <c:v>1.7153391568076199</c:v>
                </c:pt>
                <c:pt idx="341">
                  <c:v>1.8323391568076197</c:v>
                </c:pt>
                <c:pt idx="342">
                  <c:v>1.8453391568076198</c:v>
                </c:pt>
                <c:pt idx="343">
                  <c:v>1.7543391568076196</c:v>
                </c:pt>
                <c:pt idx="344">
                  <c:v>1.7803391568076199</c:v>
                </c:pt>
                <c:pt idx="345">
                  <c:v>1.8713391568076199</c:v>
                </c:pt>
                <c:pt idx="346">
                  <c:v>1.8713391568076199</c:v>
                </c:pt>
                <c:pt idx="347">
                  <c:v>1.8713391568076199</c:v>
                </c:pt>
                <c:pt idx="348">
                  <c:v>1.7673391568076198</c:v>
                </c:pt>
                <c:pt idx="349">
                  <c:v>1.7283391568076198</c:v>
                </c:pt>
                <c:pt idx="350">
                  <c:v>1.6893391568076197</c:v>
                </c:pt>
                <c:pt idx="351">
                  <c:v>1.6243391568076198</c:v>
                </c:pt>
                <c:pt idx="352">
                  <c:v>1.5463391568076197</c:v>
                </c:pt>
                <c:pt idx="353">
                  <c:v>1.5853391568076198</c:v>
                </c:pt>
                <c:pt idx="354">
                  <c:v>1.5853391568076198</c:v>
                </c:pt>
                <c:pt idx="355">
                  <c:v>1.5983391568076197</c:v>
                </c:pt>
                <c:pt idx="356">
                  <c:v>1.6373391568076197</c:v>
                </c:pt>
                <c:pt idx="357">
                  <c:v>1.5983391568076197</c:v>
                </c:pt>
                <c:pt idx="358">
                  <c:v>1.5723391568076197</c:v>
                </c:pt>
                <c:pt idx="359">
                  <c:v>1.5203391568076199</c:v>
                </c:pt>
                <c:pt idx="360">
                  <c:v>1.5073391568076198</c:v>
                </c:pt>
                <c:pt idx="361">
                  <c:v>1.4683391568076198</c:v>
                </c:pt>
                <c:pt idx="362">
                  <c:v>1.4553391568076199</c:v>
                </c:pt>
                <c:pt idx="363">
                  <c:v>1.4943391568076196</c:v>
                </c:pt>
                <c:pt idx="364">
                  <c:v>1.5333391568076198</c:v>
                </c:pt>
                <c:pt idx="365">
                  <c:v>1.6373391568076197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BD-4D76-85FD-17F5834E1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6752"/>
        <c:axId val="148428288"/>
      </c:scatterChart>
      <c:valAx>
        <c:axId val="148426752"/>
        <c:scaling>
          <c:orientation val="minMax"/>
          <c:max val="41189"/>
          <c:min val="410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8288"/>
        <c:crosses val="autoZero"/>
        <c:crossBetween val="midCat"/>
        <c:majorUnit val="31"/>
      </c:valAx>
      <c:valAx>
        <c:axId val="14842828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Daily Mean</a:t>
                </a:r>
                <a:r>
                  <a:rPr lang="en-US" sz="1200" baseline="0"/>
                  <a:t> Discharge, ft3/sec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'Wet-type year 2003'!$E$4</c:f>
              <c:strCache>
                <c:ptCount val="1"/>
                <c:pt idx="0">
                  <c:v>Unimpaired Flow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'Wet-type year 2003'!$A$5:$A$370</c:f>
              <c:numCache>
                <c:formatCode>d\-mmm</c:formatCode>
                <c:ptCount val="366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  <c:pt idx="23">
                  <c:v>40840</c:v>
                </c:pt>
                <c:pt idx="24">
                  <c:v>40841</c:v>
                </c:pt>
                <c:pt idx="25">
                  <c:v>40842</c:v>
                </c:pt>
                <c:pt idx="26">
                  <c:v>40843</c:v>
                </c:pt>
                <c:pt idx="27">
                  <c:v>40844</c:v>
                </c:pt>
                <c:pt idx="28">
                  <c:v>40845</c:v>
                </c:pt>
                <c:pt idx="29">
                  <c:v>40846</c:v>
                </c:pt>
                <c:pt idx="30">
                  <c:v>40847</c:v>
                </c:pt>
                <c:pt idx="31">
                  <c:v>40848</c:v>
                </c:pt>
                <c:pt idx="32">
                  <c:v>40849</c:v>
                </c:pt>
                <c:pt idx="33">
                  <c:v>40850</c:v>
                </c:pt>
                <c:pt idx="34">
                  <c:v>40851</c:v>
                </c:pt>
                <c:pt idx="35">
                  <c:v>40852</c:v>
                </c:pt>
                <c:pt idx="36">
                  <c:v>40853</c:v>
                </c:pt>
                <c:pt idx="37">
                  <c:v>40854</c:v>
                </c:pt>
                <c:pt idx="38">
                  <c:v>40855</c:v>
                </c:pt>
                <c:pt idx="39">
                  <c:v>40856</c:v>
                </c:pt>
                <c:pt idx="40">
                  <c:v>40857</c:v>
                </c:pt>
                <c:pt idx="41">
                  <c:v>40858</c:v>
                </c:pt>
                <c:pt idx="42">
                  <c:v>40859</c:v>
                </c:pt>
                <c:pt idx="43">
                  <c:v>40860</c:v>
                </c:pt>
                <c:pt idx="44">
                  <c:v>40861</c:v>
                </c:pt>
                <c:pt idx="45">
                  <c:v>40862</c:v>
                </c:pt>
                <c:pt idx="46">
                  <c:v>40863</c:v>
                </c:pt>
                <c:pt idx="47">
                  <c:v>40864</c:v>
                </c:pt>
                <c:pt idx="48">
                  <c:v>40865</c:v>
                </c:pt>
                <c:pt idx="49">
                  <c:v>40866</c:v>
                </c:pt>
                <c:pt idx="50">
                  <c:v>40867</c:v>
                </c:pt>
                <c:pt idx="51">
                  <c:v>40868</c:v>
                </c:pt>
                <c:pt idx="52">
                  <c:v>40869</c:v>
                </c:pt>
                <c:pt idx="53">
                  <c:v>40870</c:v>
                </c:pt>
                <c:pt idx="54">
                  <c:v>40871</c:v>
                </c:pt>
                <c:pt idx="55">
                  <c:v>40872</c:v>
                </c:pt>
                <c:pt idx="56">
                  <c:v>40873</c:v>
                </c:pt>
                <c:pt idx="57">
                  <c:v>40874</c:v>
                </c:pt>
                <c:pt idx="58">
                  <c:v>40875</c:v>
                </c:pt>
                <c:pt idx="59">
                  <c:v>40876</c:v>
                </c:pt>
                <c:pt idx="60">
                  <c:v>40877</c:v>
                </c:pt>
                <c:pt idx="61">
                  <c:v>40878</c:v>
                </c:pt>
                <c:pt idx="62">
                  <c:v>40879</c:v>
                </c:pt>
                <c:pt idx="63">
                  <c:v>40880</c:v>
                </c:pt>
                <c:pt idx="64">
                  <c:v>40881</c:v>
                </c:pt>
                <c:pt idx="65">
                  <c:v>40882</c:v>
                </c:pt>
                <c:pt idx="66">
                  <c:v>40883</c:v>
                </c:pt>
                <c:pt idx="67">
                  <c:v>40884</c:v>
                </c:pt>
                <c:pt idx="68">
                  <c:v>40885</c:v>
                </c:pt>
                <c:pt idx="69">
                  <c:v>40886</c:v>
                </c:pt>
                <c:pt idx="70">
                  <c:v>40887</c:v>
                </c:pt>
                <c:pt idx="71">
                  <c:v>40888</c:v>
                </c:pt>
                <c:pt idx="72">
                  <c:v>40889</c:v>
                </c:pt>
                <c:pt idx="73">
                  <c:v>40890</c:v>
                </c:pt>
                <c:pt idx="74">
                  <c:v>40891</c:v>
                </c:pt>
                <c:pt idx="75">
                  <c:v>40892</c:v>
                </c:pt>
                <c:pt idx="76">
                  <c:v>40893</c:v>
                </c:pt>
                <c:pt idx="77">
                  <c:v>40894</c:v>
                </c:pt>
                <c:pt idx="78">
                  <c:v>40895</c:v>
                </c:pt>
                <c:pt idx="79">
                  <c:v>40896</c:v>
                </c:pt>
                <c:pt idx="80">
                  <c:v>40897</c:v>
                </c:pt>
                <c:pt idx="81">
                  <c:v>40898</c:v>
                </c:pt>
                <c:pt idx="82">
                  <c:v>40899</c:v>
                </c:pt>
                <c:pt idx="83">
                  <c:v>40900</c:v>
                </c:pt>
                <c:pt idx="84">
                  <c:v>40901</c:v>
                </c:pt>
                <c:pt idx="85">
                  <c:v>40902</c:v>
                </c:pt>
                <c:pt idx="86">
                  <c:v>40903</c:v>
                </c:pt>
                <c:pt idx="87">
                  <c:v>40904</c:v>
                </c:pt>
                <c:pt idx="88">
                  <c:v>40905</c:v>
                </c:pt>
                <c:pt idx="89">
                  <c:v>40906</c:v>
                </c:pt>
                <c:pt idx="90">
                  <c:v>40907</c:v>
                </c:pt>
                <c:pt idx="91">
                  <c:v>40908</c:v>
                </c:pt>
                <c:pt idx="92">
                  <c:v>40909</c:v>
                </c:pt>
                <c:pt idx="93">
                  <c:v>40910</c:v>
                </c:pt>
                <c:pt idx="94">
                  <c:v>40911</c:v>
                </c:pt>
                <c:pt idx="95">
                  <c:v>40912</c:v>
                </c:pt>
                <c:pt idx="96">
                  <c:v>40913</c:v>
                </c:pt>
                <c:pt idx="97">
                  <c:v>40914</c:v>
                </c:pt>
                <c:pt idx="98">
                  <c:v>40915</c:v>
                </c:pt>
                <c:pt idx="99">
                  <c:v>40916</c:v>
                </c:pt>
                <c:pt idx="100">
                  <c:v>40917</c:v>
                </c:pt>
                <c:pt idx="101">
                  <c:v>40918</c:v>
                </c:pt>
                <c:pt idx="102">
                  <c:v>40919</c:v>
                </c:pt>
                <c:pt idx="103">
                  <c:v>40920</c:v>
                </c:pt>
                <c:pt idx="104">
                  <c:v>40921</c:v>
                </c:pt>
                <c:pt idx="105">
                  <c:v>40922</c:v>
                </c:pt>
                <c:pt idx="106">
                  <c:v>40923</c:v>
                </c:pt>
                <c:pt idx="107">
                  <c:v>40924</c:v>
                </c:pt>
                <c:pt idx="108">
                  <c:v>40925</c:v>
                </c:pt>
                <c:pt idx="109">
                  <c:v>40926</c:v>
                </c:pt>
                <c:pt idx="110">
                  <c:v>40927</c:v>
                </c:pt>
                <c:pt idx="111">
                  <c:v>40928</c:v>
                </c:pt>
                <c:pt idx="112">
                  <c:v>40929</c:v>
                </c:pt>
                <c:pt idx="113">
                  <c:v>40930</c:v>
                </c:pt>
                <c:pt idx="114">
                  <c:v>40931</c:v>
                </c:pt>
                <c:pt idx="115">
                  <c:v>40932</c:v>
                </c:pt>
                <c:pt idx="116">
                  <c:v>40933</c:v>
                </c:pt>
                <c:pt idx="117">
                  <c:v>40934</c:v>
                </c:pt>
                <c:pt idx="118">
                  <c:v>40935</c:v>
                </c:pt>
                <c:pt idx="119">
                  <c:v>40936</c:v>
                </c:pt>
                <c:pt idx="120">
                  <c:v>40937</c:v>
                </c:pt>
                <c:pt idx="121">
                  <c:v>40938</c:v>
                </c:pt>
                <c:pt idx="122">
                  <c:v>40939</c:v>
                </c:pt>
                <c:pt idx="123">
                  <c:v>40940</c:v>
                </c:pt>
                <c:pt idx="124">
                  <c:v>40941</c:v>
                </c:pt>
                <c:pt idx="125">
                  <c:v>40942</c:v>
                </c:pt>
                <c:pt idx="126">
                  <c:v>40943</c:v>
                </c:pt>
                <c:pt idx="127">
                  <c:v>40944</c:v>
                </c:pt>
                <c:pt idx="128">
                  <c:v>40945</c:v>
                </c:pt>
                <c:pt idx="129">
                  <c:v>40946</c:v>
                </c:pt>
                <c:pt idx="130">
                  <c:v>40947</c:v>
                </c:pt>
                <c:pt idx="131">
                  <c:v>40948</c:v>
                </c:pt>
                <c:pt idx="132">
                  <c:v>40949</c:v>
                </c:pt>
                <c:pt idx="133">
                  <c:v>40950</c:v>
                </c:pt>
                <c:pt idx="134">
                  <c:v>40951</c:v>
                </c:pt>
                <c:pt idx="135">
                  <c:v>40952</c:v>
                </c:pt>
                <c:pt idx="136">
                  <c:v>40953</c:v>
                </c:pt>
                <c:pt idx="137">
                  <c:v>40954</c:v>
                </c:pt>
                <c:pt idx="138">
                  <c:v>40955</c:v>
                </c:pt>
                <c:pt idx="139">
                  <c:v>40956</c:v>
                </c:pt>
                <c:pt idx="140">
                  <c:v>40957</c:v>
                </c:pt>
                <c:pt idx="141">
                  <c:v>40958</c:v>
                </c:pt>
                <c:pt idx="142">
                  <c:v>40959</c:v>
                </c:pt>
                <c:pt idx="143">
                  <c:v>40960</c:v>
                </c:pt>
                <c:pt idx="144">
                  <c:v>40961</c:v>
                </c:pt>
                <c:pt idx="145">
                  <c:v>40962</c:v>
                </c:pt>
                <c:pt idx="146">
                  <c:v>40963</c:v>
                </c:pt>
                <c:pt idx="147">
                  <c:v>40964</c:v>
                </c:pt>
                <c:pt idx="148">
                  <c:v>40965</c:v>
                </c:pt>
                <c:pt idx="149">
                  <c:v>40966</c:v>
                </c:pt>
                <c:pt idx="150">
                  <c:v>40967</c:v>
                </c:pt>
                <c:pt idx="151">
                  <c:v>40968</c:v>
                </c:pt>
                <c:pt idx="152">
                  <c:v>40969</c:v>
                </c:pt>
                <c:pt idx="153">
                  <c:v>40970</c:v>
                </c:pt>
                <c:pt idx="154">
                  <c:v>40971</c:v>
                </c:pt>
                <c:pt idx="155">
                  <c:v>40972</c:v>
                </c:pt>
                <c:pt idx="156">
                  <c:v>40973</c:v>
                </c:pt>
                <c:pt idx="157">
                  <c:v>40974</c:v>
                </c:pt>
                <c:pt idx="158">
                  <c:v>40975</c:v>
                </c:pt>
                <c:pt idx="159">
                  <c:v>40976</c:v>
                </c:pt>
                <c:pt idx="160">
                  <c:v>40977</c:v>
                </c:pt>
                <c:pt idx="161">
                  <c:v>40978</c:v>
                </c:pt>
                <c:pt idx="162">
                  <c:v>40979</c:v>
                </c:pt>
                <c:pt idx="163">
                  <c:v>40980</c:v>
                </c:pt>
                <c:pt idx="164">
                  <c:v>40981</c:v>
                </c:pt>
                <c:pt idx="165">
                  <c:v>40982</c:v>
                </c:pt>
                <c:pt idx="166">
                  <c:v>40983</c:v>
                </c:pt>
                <c:pt idx="167">
                  <c:v>40984</c:v>
                </c:pt>
                <c:pt idx="168">
                  <c:v>40985</c:v>
                </c:pt>
                <c:pt idx="169">
                  <c:v>40986</c:v>
                </c:pt>
                <c:pt idx="170">
                  <c:v>40987</c:v>
                </c:pt>
                <c:pt idx="171">
                  <c:v>40988</c:v>
                </c:pt>
                <c:pt idx="172">
                  <c:v>40989</c:v>
                </c:pt>
                <c:pt idx="173">
                  <c:v>40990</c:v>
                </c:pt>
                <c:pt idx="174">
                  <c:v>40991</c:v>
                </c:pt>
                <c:pt idx="175">
                  <c:v>40992</c:v>
                </c:pt>
                <c:pt idx="176">
                  <c:v>40993</c:v>
                </c:pt>
                <c:pt idx="177">
                  <c:v>40994</c:v>
                </c:pt>
                <c:pt idx="178">
                  <c:v>40995</c:v>
                </c:pt>
                <c:pt idx="179">
                  <c:v>40996</c:v>
                </c:pt>
                <c:pt idx="180">
                  <c:v>40997</c:v>
                </c:pt>
                <c:pt idx="181">
                  <c:v>40998</c:v>
                </c:pt>
                <c:pt idx="182">
                  <c:v>40999</c:v>
                </c:pt>
                <c:pt idx="183">
                  <c:v>41000</c:v>
                </c:pt>
                <c:pt idx="184">
                  <c:v>41001</c:v>
                </c:pt>
                <c:pt idx="185">
                  <c:v>41002</c:v>
                </c:pt>
                <c:pt idx="186">
                  <c:v>41003</c:v>
                </c:pt>
                <c:pt idx="187">
                  <c:v>41004</c:v>
                </c:pt>
                <c:pt idx="188">
                  <c:v>41005</c:v>
                </c:pt>
                <c:pt idx="189">
                  <c:v>41006</c:v>
                </c:pt>
                <c:pt idx="190">
                  <c:v>41007</c:v>
                </c:pt>
                <c:pt idx="191">
                  <c:v>41008</c:v>
                </c:pt>
                <c:pt idx="192">
                  <c:v>41009</c:v>
                </c:pt>
                <c:pt idx="193">
                  <c:v>41010</c:v>
                </c:pt>
                <c:pt idx="194">
                  <c:v>41011</c:v>
                </c:pt>
                <c:pt idx="195">
                  <c:v>41012</c:v>
                </c:pt>
                <c:pt idx="196">
                  <c:v>41013</c:v>
                </c:pt>
                <c:pt idx="197">
                  <c:v>41014</c:v>
                </c:pt>
                <c:pt idx="198">
                  <c:v>41015</c:v>
                </c:pt>
                <c:pt idx="199">
                  <c:v>41016</c:v>
                </c:pt>
                <c:pt idx="200">
                  <c:v>41017</c:v>
                </c:pt>
                <c:pt idx="201">
                  <c:v>41018</c:v>
                </c:pt>
                <c:pt idx="202">
                  <c:v>41019</c:v>
                </c:pt>
                <c:pt idx="203">
                  <c:v>41020</c:v>
                </c:pt>
                <c:pt idx="204">
                  <c:v>41021</c:v>
                </c:pt>
                <c:pt idx="205">
                  <c:v>41022</c:v>
                </c:pt>
                <c:pt idx="206">
                  <c:v>41023</c:v>
                </c:pt>
                <c:pt idx="207">
                  <c:v>41024</c:v>
                </c:pt>
                <c:pt idx="208">
                  <c:v>41025</c:v>
                </c:pt>
                <c:pt idx="209">
                  <c:v>41026</c:v>
                </c:pt>
                <c:pt idx="210">
                  <c:v>41027</c:v>
                </c:pt>
                <c:pt idx="211">
                  <c:v>41028</c:v>
                </c:pt>
                <c:pt idx="212">
                  <c:v>41029</c:v>
                </c:pt>
                <c:pt idx="213">
                  <c:v>41030</c:v>
                </c:pt>
                <c:pt idx="214">
                  <c:v>41031</c:v>
                </c:pt>
                <c:pt idx="215">
                  <c:v>41032</c:v>
                </c:pt>
                <c:pt idx="216">
                  <c:v>41033</c:v>
                </c:pt>
                <c:pt idx="217">
                  <c:v>41034</c:v>
                </c:pt>
                <c:pt idx="218">
                  <c:v>41035</c:v>
                </c:pt>
                <c:pt idx="219">
                  <c:v>41036</c:v>
                </c:pt>
                <c:pt idx="220">
                  <c:v>41037</c:v>
                </c:pt>
                <c:pt idx="221">
                  <c:v>41038</c:v>
                </c:pt>
                <c:pt idx="222">
                  <c:v>41039</c:v>
                </c:pt>
                <c:pt idx="223">
                  <c:v>41040</c:v>
                </c:pt>
                <c:pt idx="224">
                  <c:v>41041</c:v>
                </c:pt>
                <c:pt idx="225">
                  <c:v>41042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41048</c:v>
                </c:pt>
                <c:pt idx="232">
                  <c:v>41049</c:v>
                </c:pt>
                <c:pt idx="233">
                  <c:v>41050</c:v>
                </c:pt>
                <c:pt idx="234">
                  <c:v>41051</c:v>
                </c:pt>
                <c:pt idx="235">
                  <c:v>41052</c:v>
                </c:pt>
                <c:pt idx="236">
                  <c:v>41053</c:v>
                </c:pt>
                <c:pt idx="237">
                  <c:v>41054</c:v>
                </c:pt>
                <c:pt idx="238">
                  <c:v>41055</c:v>
                </c:pt>
                <c:pt idx="239">
                  <c:v>41056</c:v>
                </c:pt>
                <c:pt idx="240">
                  <c:v>41057</c:v>
                </c:pt>
                <c:pt idx="241">
                  <c:v>41058</c:v>
                </c:pt>
                <c:pt idx="242">
                  <c:v>41059</c:v>
                </c:pt>
                <c:pt idx="243">
                  <c:v>41060</c:v>
                </c:pt>
                <c:pt idx="244">
                  <c:v>41061</c:v>
                </c:pt>
                <c:pt idx="245">
                  <c:v>41062</c:v>
                </c:pt>
                <c:pt idx="246">
                  <c:v>41063</c:v>
                </c:pt>
                <c:pt idx="247">
                  <c:v>41064</c:v>
                </c:pt>
                <c:pt idx="248">
                  <c:v>41065</c:v>
                </c:pt>
                <c:pt idx="249">
                  <c:v>41066</c:v>
                </c:pt>
                <c:pt idx="250">
                  <c:v>41067</c:v>
                </c:pt>
                <c:pt idx="251">
                  <c:v>41068</c:v>
                </c:pt>
                <c:pt idx="252">
                  <c:v>41069</c:v>
                </c:pt>
                <c:pt idx="253">
                  <c:v>41070</c:v>
                </c:pt>
                <c:pt idx="254">
                  <c:v>41071</c:v>
                </c:pt>
                <c:pt idx="255">
                  <c:v>41072</c:v>
                </c:pt>
                <c:pt idx="256">
                  <c:v>41073</c:v>
                </c:pt>
                <c:pt idx="257">
                  <c:v>41074</c:v>
                </c:pt>
                <c:pt idx="258">
                  <c:v>41075</c:v>
                </c:pt>
                <c:pt idx="259">
                  <c:v>41076</c:v>
                </c:pt>
                <c:pt idx="260">
                  <c:v>41077</c:v>
                </c:pt>
                <c:pt idx="261">
                  <c:v>41078</c:v>
                </c:pt>
                <c:pt idx="262">
                  <c:v>41079</c:v>
                </c:pt>
                <c:pt idx="263">
                  <c:v>41080</c:v>
                </c:pt>
                <c:pt idx="264">
                  <c:v>41081</c:v>
                </c:pt>
                <c:pt idx="265">
                  <c:v>41082</c:v>
                </c:pt>
                <c:pt idx="266">
                  <c:v>41083</c:v>
                </c:pt>
                <c:pt idx="267">
                  <c:v>41084</c:v>
                </c:pt>
                <c:pt idx="268">
                  <c:v>41085</c:v>
                </c:pt>
                <c:pt idx="269">
                  <c:v>41086</c:v>
                </c:pt>
                <c:pt idx="270">
                  <c:v>41087</c:v>
                </c:pt>
                <c:pt idx="271">
                  <c:v>41088</c:v>
                </c:pt>
                <c:pt idx="272">
                  <c:v>41089</c:v>
                </c:pt>
                <c:pt idx="273">
                  <c:v>41090</c:v>
                </c:pt>
                <c:pt idx="274">
                  <c:v>41091</c:v>
                </c:pt>
                <c:pt idx="275">
                  <c:v>41092</c:v>
                </c:pt>
                <c:pt idx="276">
                  <c:v>41093</c:v>
                </c:pt>
                <c:pt idx="277">
                  <c:v>41094</c:v>
                </c:pt>
                <c:pt idx="278">
                  <c:v>41095</c:v>
                </c:pt>
                <c:pt idx="279">
                  <c:v>41096</c:v>
                </c:pt>
                <c:pt idx="280">
                  <c:v>41097</c:v>
                </c:pt>
                <c:pt idx="281">
                  <c:v>41098</c:v>
                </c:pt>
                <c:pt idx="282">
                  <c:v>41099</c:v>
                </c:pt>
                <c:pt idx="283">
                  <c:v>41100</c:v>
                </c:pt>
                <c:pt idx="284">
                  <c:v>41101</c:v>
                </c:pt>
                <c:pt idx="285">
                  <c:v>41102</c:v>
                </c:pt>
                <c:pt idx="286">
                  <c:v>41103</c:v>
                </c:pt>
                <c:pt idx="287">
                  <c:v>41104</c:v>
                </c:pt>
                <c:pt idx="288">
                  <c:v>41105</c:v>
                </c:pt>
                <c:pt idx="289">
                  <c:v>41106</c:v>
                </c:pt>
                <c:pt idx="290">
                  <c:v>41107</c:v>
                </c:pt>
                <c:pt idx="291">
                  <c:v>41108</c:v>
                </c:pt>
                <c:pt idx="292">
                  <c:v>41109</c:v>
                </c:pt>
                <c:pt idx="293">
                  <c:v>41110</c:v>
                </c:pt>
                <c:pt idx="294">
                  <c:v>41111</c:v>
                </c:pt>
                <c:pt idx="295">
                  <c:v>41112</c:v>
                </c:pt>
                <c:pt idx="296">
                  <c:v>41113</c:v>
                </c:pt>
                <c:pt idx="297">
                  <c:v>41114</c:v>
                </c:pt>
                <c:pt idx="298">
                  <c:v>41115</c:v>
                </c:pt>
                <c:pt idx="299">
                  <c:v>41116</c:v>
                </c:pt>
                <c:pt idx="300">
                  <c:v>41117</c:v>
                </c:pt>
                <c:pt idx="301">
                  <c:v>41118</c:v>
                </c:pt>
                <c:pt idx="302">
                  <c:v>41119</c:v>
                </c:pt>
                <c:pt idx="303">
                  <c:v>41120</c:v>
                </c:pt>
                <c:pt idx="304">
                  <c:v>41121</c:v>
                </c:pt>
                <c:pt idx="305">
                  <c:v>41122</c:v>
                </c:pt>
                <c:pt idx="306">
                  <c:v>41123</c:v>
                </c:pt>
                <c:pt idx="307">
                  <c:v>41124</c:v>
                </c:pt>
                <c:pt idx="308">
                  <c:v>41125</c:v>
                </c:pt>
                <c:pt idx="309">
                  <c:v>41126</c:v>
                </c:pt>
                <c:pt idx="310">
                  <c:v>41127</c:v>
                </c:pt>
                <c:pt idx="311">
                  <c:v>41128</c:v>
                </c:pt>
                <c:pt idx="312">
                  <c:v>41129</c:v>
                </c:pt>
                <c:pt idx="313">
                  <c:v>41130</c:v>
                </c:pt>
                <c:pt idx="314">
                  <c:v>41131</c:v>
                </c:pt>
                <c:pt idx="315">
                  <c:v>41132</c:v>
                </c:pt>
                <c:pt idx="316">
                  <c:v>41133</c:v>
                </c:pt>
                <c:pt idx="317">
                  <c:v>41134</c:v>
                </c:pt>
                <c:pt idx="318">
                  <c:v>41135</c:v>
                </c:pt>
                <c:pt idx="319">
                  <c:v>41136</c:v>
                </c:pt>
                <c:pt idx="320">
                  <c:v>41137</c:v>
                </c:pt>
                <c:pt idx="321">
                  <c:v>41138</c:v>
                </c:pt>
                <c:pt idx="322">
                  <c:v>41139</c:v>
                </c:pt>
                <c:pt idx="323">
                  <c:v>41140</c:v>
                </c:pt>
                <c:pt idx="324">
                  <c:v>41141</c:v>
                </c:pt>
                <c:pt idx="325">
                  <c:v>41142</c:v>
                </c:pt>
                <c:pt idx="326">
                  <c:v>41143</c:v>
                </c:pt>
                <c:pt idx="327">
                  <c:v>41144</c:v>
                </c:pt>
                <c:pt idx="328">
                  <c:v>41145</c:v>
                </c:pt>
                <c:pt idx="329">
                  <c:v>41146</c:v>
                </c:pt>
                <c:pt idx="330">
                  <c:v>41147</c:v>
                </c:pt>
                <c:pt idx="331">
                  <c:v>41148</c:v>
                </c:pt>
                <c:pt idx="332">
                  <c:v>41149</c:v>
                </c:pt>
                <c:pt idx="333">
                  <c:v>41150</c:v>
                </c:pt>
                <c:pt idx="334">
                  <c:v>41151</c:v>
                </c:pt>
                <c:pt idx="335">
                  <c:v>41152</c:v>
                </c:pt>
                <c:pt idx="336">
                  <c:v>41153</c:v>
                </c:pt>
                <c:pt idx="337">
                  <c:v>41154</c:v>
                </c:pt>
                <c:pt idx="338">
                  <c:v>41155</c:v>
                </c:pt>
                <c:pt idx="339">
                  <c:v>41156</c:v>
                </c:pt>
                <c:pt idx="340">
                  <c:v>41157</c:v>
                </c:pt>
                <c:pt idx="341">
                  <c:v>41158</c:v>
                </c:pt>
                <c:pt idx="342">
                  <c:v>41159</c:v>
                </c:pt>
                <c:pt idx="343">
                  <c:v>41160</c:v>
                </c:pt>
                <c:pt idx="344">
                  <c:v>41161</c:v>
                </c:pt>
                <c:pt idx="345">
                  <c:v>41162</c:v>
                </c:pt>
                <c:pt idx="346">
                  <c:v>41163</c:v>
                </c:pt>
                <c:pt idx="347">
                  <c:v>41164</c:v>
                </c:pt>
                <c:pt idx="348">
                  <c:v>41165</c:v>
                </c:pt>
                <c:pt idx="349">
                  <c:v>41166</c:v>
                </c:pt>
                <c:pt idx="350">
                  <c:v>41167</c:v>
                </c:pt>
                <c:pt idx="351">
                  <c:v>41168</c:v>
                </c:pt>
                <c:pt idx="352">
                  <c:v>41169</c:v>
                </c:pt>
                <c:pt idx="353">
                  <c:v>41170</c:v>
                </c:pt>
                <c:pt idx="354">
                  <c:v>41171</c:v>
                </c:pt>
                <c:pt idx="355">
                  <c:v>41172</c:v>
                </c:pt>
                <c:pt idx="356">
                  <c:v>41173</c:v>
                </c:pt>
                <c:pt idx="357">
                  <c:v>41174</c:v>
                </c:pt>
                <c:pt idx="358">
                  <c:v>41175</c:v>
                </c:pt>
                <c:pt idx="359">
                  <c:v>41176</c:v>
                </c:pt>
                <c:pt idx="360">
                  <c:v>41177</c:v>
                </c:pt>
                <c:pt idx="361">
                  <c:v>41178</c:v>
                </c:pt>
                <c:pt idx="362">
                  <c:v>41179</c:v>
                </c:pt>
                <c:pt idx="363">
                  <c:v>41180</c:v>
                </c:pt>
                <c:pt idx="364">
                  <c:v>41181</c:v>
                </c:pt>
                <c:pt idx="365">
                  <c:v>41182</c:v>
                </c:pt>
              </c:numCache>
            </c:numRef>
          </c:xVal>
          <c:yVal>
            <c:numRef>
              <c:f>'Wet-type year 2003'!$E$5:$E$371</c:f>
              <c:numCache>
                <c:formatCode>General</c:formatCode>
                <c:ptCount val="367"/>
                <c:pt idx="0">
                  <c:v>0.26092052389036618</c:v>
                </c:pt>
                <c:pt idx="1">
                  <c:v>0.26092052389036618</c:v>
                </c:pt>
                <c:pt idx="2">
                  <c:v>0.2739205238903662</c:v>
                </c:pt>
                <c:pt idx="3">
                  <c:v>0.2739205238903662</c:v>
                </c:pt>
                <c:pt idx="4">
                  <c:v>0.2739205238903662</c:v>
                </c:pt>
                <c:pt idx="5">
                  <c:v>0.26092052389036618</c:v>
                </c:pt>
                <c:pt idx="6">
                  <c:v>0.26092052389036618</c:v>
                </c:pt>
                <c:pt idx="7">
                  <c:v>0.26092052389036618</c:v>
                </c:pt>
                <c:pt idx="8">
                  <c:v>0.24792052389036626</c:v>
                </c:pt>
                <c:pt idx="9">
                  <c:v>0.26092052389036618</c:v>
                </c:pt>
                <c:pt idx="10">
                  <c:v>0.24792052389036626</c:v>
                </c:pt>
                <c:pt idx="11">
                  <c:v>0.35192052389036621</c:v>
                </c:pt>
                <c:pt idx="12">
                  <c:v>0.37792052389036623</c:v>
                </c:pt>
                <c:pt idx="13">
                  <c:v>0.37792052389036623</c:v>
                </c:pt>
                <c:pt idx="14">
                  <c:v>0.39092052389036624</c:v>
                </c:pt>
                <c:pt idx="15">
                  <c:v>0.4039205238903662</c:v>
                </c:pt>
                <c:pt idx="16">
                  <c:v>0.4039205238903662</c:v>
                </c:pt>
                <c:pt idx="17">
                  <c:v>0.4039205238903662</c:v>
                </c:pt>
                <c:pt idx="18">
                  <c:v>0.37792052389036623</c:v>
                </c:pt>
                <c:pt idx="19">
                  <c:v>0.36492052389036622</c:v>
                </c:pt>
                <c:pt idx="20">
                  <c:v>0.35192052389036621</c:v>
                </c:pt>
                <c:pt idx="21">
                  <c:v>0.32592052389036624</c:v>
                </c:pt>
                <c:pt idx="22">
                  <c:v>0.3389205238903662</c:v>
                </c:pt>
                <c:pt idx="23">
                  <c:v>0.39092052389036624</c:v>
                </c:pt>
                <c:pt idx="24">
                  <c:v>0.44292052389036624</c:v>
                </c:pt>
                <c:pt idx="25">
                  <c:v>0.44292052389036624</c:v>
                </c:pt>
                <c:pt idx="26">
                  <c:v>0.44292052389036624</c:v>
                </c:pt>
                <c:pt idx="27">
                  <c:v>0.44292052389036624</c:v>
                </c:pt>
                <c:pt idx="28">
                  <c:v>0.44292052389036624</c:v>
                </c:pt>
                <c:pt idx="29">
                  <c:v>0.44292052389036624</c:v>
                </c:pt>
                <c:pt idx="30">
                  <c:v>0.45592052389036625</c:v>
                </c:pt>
                <c:pt idx="31">
                  <c:v>0.45592052389036625</c:v>
                </c:pt>
                <c:pt idx="32">
                  <c:v>0.45592052389036625</c:v>
                </c:pt>
                <c:pt idx="33">
                  <c:v>0.45592052389036625</c:v>
                </c:pt>
                <c:pt idx="34">
                  <c:v>0.4689205238903662</c:v>
                </c:pt>
                <c:pt idx="35">
                  <c:v>0.4689205238903662</c:v>
                </c:pt>
                <c:pt idx="36">
                  <c:v>0.4689205238903662</c:v>
                </c:pt>
                <c:pt idx="37">
                  <c:v>0.53392052389036626</c:v>
                </c:pt>
                <c:pt idx="38">
                  <c:v>8.3599205238903664</c:v>
                </c:pt>
                <c:pt idx="39">
                  <c:v>21.359920523890366</c:v>
                </c:pt>
                <c:pt idx="40">
                  <c:v>18.239920523890365</c:v>
                </c:pt>
                <c:pt idx="41">
                  <c:v>25.259920523890365</c:v>
                </c:pt>
                <c:pt idx="42">
                  <c:v>13.039920523890366</c:v>
                </c:pt>
                <c:pt idx="43">
                  <c:v>8.4899205238903654</c:v>
                </c:pt>
                <c:pt idx="44">
                  <c:v>6.7999205238903668</c:v>
                </c:pt>
                <c:pt idx="45">
                  <c:v>5.3699205238903662</c:v>
                </c:pt>
                <c:pt idx="46">
                  <c:v>4.4599205238903661</c:v>
                </c:pt>
                <c:pt idx="47">
                  <c:v>3.8099205238903662</c:v>
                </c:pt>
                <c:pt idx="48">
                  <c:v>3.4199205238903665</c:v>
                </c:pt>
                <c:pt idx="49">
                  <c:v>3.1599205238903663</c:v>
                </c:pt>
                <c:pt idx="50">
                  <c:v>3.0299205238903664</c:v>
                </c:pt>
                <c:pt idx="51">
                  <c:v>2.8999205238903665</c:v>
                </c:pt>
                <c:pt idx="52">
                  <c:v>2.7699205238903661</c:v>
                </c:pt>
                <c:pt idx="53">
                  <c:v>2.7699205238903661</c:v>
                </c:pt>
                <c:pt idx="54">
                  <c:v>2.6399205238903662</c:v>
                </c:pt>
                <c:pt idx="55">
                  <c:v>2.6399205238903662</c:v>
                </c:pt>
                <c:pt idx="56">
                  <c:v>2.6399205238903662</c:v>
                </c:pt>
                <c:pt idx="57">
                  <c:v>2.5099205238903664</c:v>
                </c:pt>
                <c:pt idx="58">
                  <c:v>2.5099205238903664</c:v>
                </c:pt>
                <c:pt idx="59">
                  <c:v>2.5099205238903664</c:v>
                </c:pt>
                <c:pt idx="60">
                  <c:v>2.5099205238903664</c:v>
                </c:pt>
                <c:pt idx="61">
                  <c:v>2.3799205238903665</c:v>
                </c:pt>
                <c:pt idx="62">
                  <c:v>2.3799205238903665</c:v>
                </c:pt>
                <c:pt idx="63">
                  <c:v>2.3799205238903665</c:v>
                </c:pt>
                <c:pt idx="64">
                  <c:v>2.3799205238903665</c:v>
                </c:pt>
                <c:pt idx="65">
                  <c:v>2.3799205238903665</c:v>
                </c:pt>
                <c:pt idx="66">
                  <c:v>2.3799205238903665</c:v>
                </c:pt>
                <c:pt idx="67">
                  <c:v>2.3799205238903665</c:v>
                </c:pt>
                <c:pt idx="68">
                  <c:v>2.3799205238903665</c:v>
                </c:pt>
                <c:pt idx="69">
                  <c:v>2.5099205238903664</c:v>
                </c:pt>
                <c:pt idx="70">
                  <c:v>3.1599205238903663</c:v>
                </c:pt>
                <c:pt idx="71">
                  <c:v>3.4199205238903665</c:v>
                </c:pt>
                <c:pt idx="72">
                  <c:v>3.5499205238903664</c:v>
                </c:pt>
                <c:pt idx="73">
                  <c:v>35.009920523890365</c:v>
                </c:pt>
                <c:pt idx="74">
                  <c:v>1043.9399205238904</c:v>
                </c:pt>
                <c:pt idx="75">
                  <c:v>673.43992052389035</c:v>
                </c:pt>
                <c:pt idx="76">
                  <c:v>2054.0399205238905</c:v>
                </c:pt>
                <c:pt idx="77">
                  <c:v>508.33992052389038</c:v>
                </c:pt>
                <c:pt idx="78">
                  <c:v>280.83992052389038</c:v>
                </c:pt>
                <c:pt idx="79">
                  <c:v>319.83992052389038</c:v>
                </c:pt>
                <c:pt idx="80">
                  <c:v>760.53992052389037</c:v>
                </c:pt>
                <c:pt idx="81">
                  <c:v>1006.2399205238904</c:v>
                </c:pt>
                <c:pt idx="82">
                  <c:v>488.83992052389038</c:v>
                </c:pt>
                <c:pt idx="83">
                  <c:v>286.03992052389037</c:v>
                </c:pt>
                <c:pt idx="84">
                  <c:v>191.1399205238904</c:v>
                </c:pt>
                <c:pt idx="85">
                  <c:v>133.93992052389038</c:v>
                </c:pt>
                <c:pt idx="86">
                  <c:v>122.10992052389037</c:v>
                </c:pt>
                <c:pt idx="87">
                  <c:v>348.43992052389035</c:v>
                </c:pt>
                <c:pt idx="88">
                  <c:v>1149.2399205238905</c:v>
                </c:pt>
                <c:pt idx="89">
                  <c:v>1120.6399205238904</c:v>
                </c:pt>
                <c:pt idx="90">
                  <c:v>534.33992052389033</c:v>
                </c:pt>
                <c:pt idx="91">
                  <c:v>1287.0399205238905</c:v>
                </c:pt>
                <c:pt idx="92">
                  <c:v>592.83992052389033</c:v>
                </c:pt>
                <c:pt idx="93">
                  <c:v>371.83992052389038</c:v>
                </c:pt>
                <c:pt idx="94">
                  <c:v>253.5399205238904</c:v>
                </c:pt>
                <c:pt idx="95">
                  <c:v>187.23992052389039</c:v>
                </c:pt>
                <c:pt idx="96">
                  <c:v>139.1399205238904</c:v>
                </c:pt>
                <c:pt idx="97">
                  <c:v>108.32992052389037</c:v>
                </c:pt>
                <c:pt idx="98">
                  <c:v>87.009920523890372</c:v>
                </c:pt>
                <c:pt idx="99">
                  <c:v>71.929920523890374</c:v>
                </c:pt>
                <c:pt idx="100">
                  <c:v>64.129920523890362</c:v>
                </c:pt>
                <c:pt idx="101">
                  <c:v>66.729920523890371</c:v>
                </c:pt>
                <c:pt idx="102">
                  <c:v>89.349920523890361</c:v>
                </c:pt>
                <c:pt idx="103">
                  <c:v>153.43992052389038</c:v>
                </c:pt>
                <c:pt idx="104">
                  <c:v>731.93992052389035</c:v>
                </c:pt>
                <c:pt idx="105">
                  <c:v>548.6399205238904</c:v>
                </c:pt>
                <c:pt idx="106">
                  <c:v>357.53992052389037</c:v>
                </c:pt>
                <c:pt idx="107">
                  <c:v>247.0399205238904</c:v>
                </c:pt>
                <c:pt idx="108">
                  <c:v>183.33992052389038</c:v>
                </c:pt>
                <c:pt idx="109">
                  <c:v>144.33992052389038</c:v>
                </c:pt>
                <c:pt idx="110">
                  <c:v>117.42992052389037</c:v>
                </c:pt>
                <c:pt idx="111">
                  <c:v>98.969920523890366</c:v>
                </c:pt>
                <c:pt idx="112">
                  <c:v>88.179920523890374</c:v>
                </c:pt>
                <c:pt idx="113">
                  <c:v>98.319920523890374</c:v>
                </c:pt>
                <c:pt idx="114">
                  <c:v>187.23992052389039</c:v>
                </c:pt>
                <c:pt idx="115">
                  <c:v>125.87992052389038</c:v>
                </c:pt>
                <c:pt idx="116">
                  <c:v>107.41992052389037</c:v>
                </c:pt>
                <c:pt idx="117">
                  <c:v>94.549920523890364</c:v>
                </c:pt>
                <c:pt idx="118">
                  <c:v>85.319920523890374</c:v>
                </c:pt>
                <c:pt idx="119">
                  <c:v>76.609920523890366</c:v>
                </c:pt>
                <c:pt idx="120">
                  <c:v>68.289920523890373</c:v>
                </c:pt>
                <c:pt idx="121">
                  <c:v>61.26992052389037</c:v>
                </c:pt>
                <c:pt idx="122">
                  <c:v>56.329920523890365</c:v>
                </c:pt>
                <c:pt idx="123">
                  <c:v>52.559920523890369</c:v>
                </c:pt>
                <c:pt idx="124">
                  <c:v>48.139920523890368</c:v>
                </c:pt>
                <c:pt idx="125">
                  <c:v>44.239920523890369</c:v>
                </c:pt>
                <c:pt idx="126">
                  <c:v>40.989920523890369</c:v>
                </c:pt>
                <c:pt idx="127">
                  <c:v>38.12992052389037</c:v>
                </c:pt>
                <c:pt idx="128">
                  <c:v>35.399920523890366</c:v>
                </c:pt>
                <c:pt idx="129">
                  <c:v>32.929920523890367</c:v>
                </c:pt>
                <c:pt idx="130">
                  <c:v>30.459920523890368</c:v>
                </c:pt>
                <c:pt idx="131">
                  <c:v>28.379920523890366</c:v>
                </c:pt>
                <c:pt idx="132">
                  <c:v>26.689920523890365</c:v>
                </c:pt>
                <c:pt idx="133">
                  <c:v>25.519920523890367</c:v>
                </c:pt>
                <c:pt idx="134">
                  <c:v>24.609920523890366</c:v>
                </c:pt>
                <c:pt idx="135">
                  <c:v>30.849920523890365</c:v>
                </c:pt>
                <c:pt idx="136">
                  <c:v>37.739920523890369</c:v>
                </c:pt>
                <c:pt idx="137">
                  <c:v>32.019920523890363</c:v>
                </c:pt>
                <c:pt idx="138">
                  <c:v>187.23992052389039</c:v>
                </c:pt>
                <c:pt idx="139">
                  <c:v>114.69992052389037</c:v>
                </c:pt>
                <c:pt idx="140">
                  <c:v>86.619920523890372</c:v>
                </c:pt>
                <c:pt idx="141">
                  <c:v>81.159920523890364</c:v>
                </c:pt>
                <c:pt idx="142">
                  <c:v>77.909920523890364</c:v>
                </c:pt>
                <c:pt idx="143">
                  <c:v>67.379920523890362</c:v>
                </c:pt>
                <c:pt idx="144">
                  <c:v>60.749920523890367</c:v>
                </c:pt>
                <c:pt idx="145">
                  <c:v>55.809920523890369</c:v>
                </c:pt>
                <c:pt idx="146">
                  <c:v>51.649920523890366</c:v>
                </c:pt>
                <c:pt idx="147">
                  <c:v>47.099920523890368</c:v>
                </c:pt>
                <c:pt idx="148">
                  <c:v>43.069920523890367</c:v>
                </c:pt>
                <c:pt idx="149">
                  <c:v>42.419920523890369</c:v>
                </c:pt>
                <c:pt idx="150">
                  <c:v>37.479920523890364</c:v>
                </c:pt>
                <c:pt idx="152">
                  <c:v>33.839920523890363</c:v>
                </c:pt>
                <c:pt idx="153">
                  <c:v>30.979920523890367</c:v>
                </c:pt>
                <c:pt idx="154">
                  <c:v>28.899920523890366</c:v>
                </c:pt>
                <c:pt idx="155">
                  <c:v>27.339920523890367</c:v>
                </c:pt>
                <c:pt idx="156">
                  <c:v>25.519920523890367</c:v>
                </c:pt>
                <c:pt idx="157">
                  <c:v>23.829920523890365</c:v>
                </c:pt>
                <c:pt idx="158">
                  <c:v>22.269920523890367</c:v>
                </c:pt>
                <c:pt idx="159">
                  <c:v>21.099920523890365</c:v>
                </c:pt>
                <c:pt idx="160">
                  <c:v>19.799920523890368</c:v>
                </c:pt>
                <c:pt idx="161">
                  <c:v>19.409920523890367</c:v>
                </c:pt>
                <c:pt idx="162">
                  <c:v>19.149920523890366</c:v>
                </c:pt>
                <c:pt idx="163">
                  <c:v>18.629920523890366</c:v>
                </c:pt>
                <c:pt idx="164">
                  <c:v>18.499920523890367</c:v>
                </c:pt>
                <c:pt idx="165">
                  <c:v>101.56992052389037</c:v>
                </c:pt>
                <c:pt idx="166">
                  <c:v>696.83992052389033</c:v>
                </c:pt>
                <c:pt idx="167">
                  <c:v>343.23992052389036</c:v>
                </c:pt>
                <c:pt idx="168">
                  <c:v>205.43992052389038</c:v>
                </c:pt>
                <c:pt idx="169">
                  <c:v>143.03992052389037</c:v>
                </c:pt>
                <c:pt idx="170">
                  <c:v>113.78992052389037</c:v>
                </c:pt>
                <c:pt idx="171">
                  <c:v>105.72992052389037</c:v>
                </c:pt>
                <c:pt idx="172">
                  <c:v>88.439920523890365</c:v>
                </c:pt>
                <c:pt idx="173">
                  <c:v>78.039920523890373</c:v>
                </c:pt>
                <c:pt idx="174">
                  <c:v>79.859920523890366</c:v>
                </c:pt>
                <c:pt idx="175">
                  <c:v>71.929920523890374</c:v>
                </c:pt>
                <c:pt idx="176">
                  <c:v>64.519920523890363</c:v>
                </c:pt>
                <c:pt idx="177">
                  <c:v>71.929920523890374</c:v>
                </c:pt>
                <c:pt idx="178">
                  <c:v>71.929920523890374</c:v>
                </c:pt>
                <c:pt idx="179">
                  <c:v>66.209920523890361</c:v>
                </c:pt>
                <c:pt idx="180">
                  <c:v>59.969920523890366</c:v>
                </c:pt>
                <c:pt idx="181">
                  <c:v>52.039920523890366</c:v>
                </c:pt>
                <c:pt idx="182">
                  <c:v>47.359920523890366</c:v>
                </c:pt>
                <c:pt idx="183">
                  <c:v>43.849920523890368</c:v>
                </c:pt>
                <c:pt idx="184">
                  <c:v>42.679920523890367</c:v>
                </c:pt>
                <c:pt idx="185">
                  <c:v>41.119920523890364</c:v>
                </c:pt>
                <c:pt idx="186">
                  <c:v>54.249920523890367</c:v>
                </c:pt>
                <c:pt idx="187">
                  <c:v>52.819920523890367</c:v>
                </c:pt>
                <c:pt idx="188">
                  <c:v>44.759920523890365</c:v>
                </c:pt>
                <c:pt idx="189">
                  <c:v>41.509920523890365</c:v>
                </c:pt>
                <c:pt idx="190">
                  <c:v>37.869920523890364</c:v>
                </c:pt>
                <c:pt idx="191">
                  <c:v>34.87992052389037</c:v>
                </c:pt>
                <c:pt idx="192">
                  <c:v>33.059920523890369</c:v>
                </c:pt>
                <c:pt idx="193">
                  <c:v>31.889920523890368</c:v>
                </c:pt>
                <c:pt idx="194">
                  <c:v>119.76992052389036</c:v>
                </c:pt>
                <c:pt idx="195">
                  <c:v>357.53992052389037</c:v>
                </c:pt>
                <c:pt idx="196">
                  <c:v>267.83992052389038</c:v>
                </c:pt>
                <c:pt idx="197">
                  <c:v>182.03992052389037</c:v>
                </c:pt>
                <c:pt idx="198">
                  <c:v>152.1399205238904</c:v>
                </c:pt>
                <c:pt idx="199">
                  <c:v>148.23992052389039</c:v>
                </c:pt>
                <c:pt idx="200">
                  <c:v>118.46992052389037</c:v>
                </c:pt>
                <c:pt idx="201">
                  <c:v>98.579920523890365</c:v>
                </c:pt>
                <c:pt idx="202">
                  <c:v>85.059920523890369</c:v>
                </c:pt>
                <c:pt idx="203">
                  <c:v>77.779920523890368</c:v>
                </c:pt>
                <c:pt idx="204">
                  <c:v>88.69992052389037</c:v>
                </c:pt>
                <c:pt idx="205">
                  <c:v>73.749920523890367</c:v>
                </c:pt>
                <c:pt idx="206">
                  <c:v>313.33992052389038</c:v>
                </c:pt>
                <c:pt idx="207">
                  <c:v>321.13992052389034</c:v>
                </c:pt>
                <c:pt idx="208">
                  <c:v>327.63992052389034</c:v>
                </c:pt>
                <c:pt idx="209">
                  <c:v>241.83992052389038</c:v>
                </c:pt>
                <c:pt idx="210">
                  <c:v>403.03992052389037</c:v>
                </c:pt>
                <c:pt idx="211">
                  <c:v>832.03992052389037</c:v>
                </c:pt>
                <c:pt idx="212">
                  <c:v>729.33992052389033</c:v>
                </c:pt>
                <c:pt idx="213">
                  <c:v>417.33992052389038</c:v>
                </c:pt>
                <c:pt idx="214">
                  <c:v>288.63992052389034</c:v>
                </c:pt>
                <c:pt idx="215">
                  <c:v>228.83992052389038</c:v>
                </c:pt>
                <c:pt idx="216">
                  <c:v>178.1399205238904</c:v>
                </c:pt>
                <c:pt idx="217">
                  <c:v>149.53992052389037</c:v>
                </c:pt>
                <c:pt idx="218">
                  <c:v>127.17992052389037</c:v>
                </c:pt>
                <c:pt idx="219">
                  <c:v>113.91992052389037</c:v>
                </c:pt>
                <c:pt idx="220">
                  <c:v>101.95992052389037</c:v>
                </c:pt>
                <c:pt idx="221">
                  <c:v>91.689920523890365</c:v>
                </c:pt>
                <c:pt idx="222">
                  <c:v>80.899920523890373</c:v>
                </c:pt>
                <c:pt idx="223">
                  <c:v>73.489920523890362</c:v>
                </c:pt>
                <c:pt idx="224">
                  <c:v>67.249920523890367</c:v>
                </c:pt>
                <c:pt idx="225">
                  <c:v>61.789920523890366</c:v>
                </c:pt>
                <c:pt idx="226">
                  <c:v>56.849920523890368</c:v>
                </c:pt>
                <c:pt idx="227">
                  <c:v>52.559920523890369</c:v>
                </c:pt>
                <c:pt idx="228">
                  <c:v>48.399920523890366</c:v>
                </c:pt>
                <c:pt idx="229">
                  <c:v>45.149920523890366</c:v>
                </c:pt>
                <c:pt idx="230">
                  <c:v>42.549920523890364</c:v>
                </c:pt>
                <c:pt idx="231">
                  <c:v>40.209920523890368</c:v>
                </c:pt>
                <c:pt idx="232">
                  <c:v>37.739920523890369</c:v>
                </c:pt>
                <c:pt idx="233">
                  <c:v>35.139920523890368</c:v>
                </c:pt>
                <c:pt idx="234">
                  <c:v>33.189920523890365</c:v>
                </c:pt>
                <c:pt idx="235">
                  <c:v>31.499920523890367</c:v>
                </c:pt>
                <c:pt idx="236">
                  <c:v>29.809920523890366</c:v>
                </c:pt>
                <c:pt idx="237">
                  <c:v>28.119920523890368</c:v>
                </c:pt>
                <c:pt idx="238">
                  <c:v>26.689920523890365</c:v>
                </c:pt>
                <c:pt idx="239">
                  <c:v>24.609920523890366</c:v>
                </c:pt>
                <c:pt idx="240">
                  <c:v>23.049920523890368</c:v>
                </c:pt>
                <c:pt idx="241">
                  <c:v>21.879920523890366</c:v>
                </c:pt>
                <c:pt idx="242">
                  <c:v>20.839920523890367</c:v>
                </c:pt>
                <c:pt idx="243">
                  <c:v>20.449920523890366</c:v>
                </c:pt>
                <c:pt idx="244">
                  <c:v>19.661914707446588</c:v>
                </c:pt>
                <c:pt idx="245">
                  <c:v>18.361914707446587</c:v>
                </c:pt>
                <c:pt idx="246">
                  <c:v>17.321914707446588</c:v>
                </c:pt>
                <c:pt idx="247">
                  <c:v>16.281914707446589</c:v>
                </c:pt>
                <c:pt idx="248">
                  <c:v>15.501914707446588</c:v>
                </c:pt>
                <c:pt idx="249">
                  <c:v>14.981914707446588</c:v>
                </c:pt>
                <c:pt idx="250">
                  <c:v>14.591914707446588</c:v>
                </c:pt>
                <c:pt idx="251">
                  <c:v>14.201914707446589</c:v>
                </c:pt>
                <c:pt idx="252">
                  <c:v>13.811914707446588</c:v>
                </c:pt>
                <c:pt idx="253">
                  <c:v>13.291914707446589</c:v>
                </c:pt>
                <c:pt idx="254">
                  <c:v>12.901914707446588</c:v>
                </c:pt>
                <c:pt idx="255">
                  <c:v>12.641914707446588</c:v>
                </c:pt>
                <c:pt idx="256">
                  <c:v>12.121914707446589</c:v>
                </c:pt>
                <c:pt idx="257">
                  <c:v>11.731914707446588</c:v>
                </c:pt>
                <c:pt idx="258">
                  <c:v>11.341914707446588</c:v>
                </c:pt>
                <c:pt idx="259">
                  <c:v>11.081914707446588</c:v>
                </c:pt>
                <c:pt idx="260">
                  <c:v>10.691914707446587</c:v>
                </c:pt>
                <c:pt idx="261">
                  <c:v>10.431914707446587</c:v>
                </c:pt>
                <c:pt idx="262">
                  <c:v>10.171914707446588</c:v>
                </c:pt>
                <c:pt idx="263">
                  <c:v>9.9119147074465879</c:v>
                </c:pt>
                <c:pt idx="264">
                  <c:v>9.6519147074465881</c:v>
                </c:pt>
                <c:pt idx="265">
                  <c:v>9.3919147074465883</c:v>
                </c:pt>
                <c:pt idx="266">
                  <c:v>9.1319147074465885</c:v>
                </c:pt>
                <c:pt idx="267">
                  <c:v>9.0019147074465877</c:v>
                </c:pt>
                <c:pt idx="268">
                  <c:v>8.6119147074465872</c:v>
                </c:pt>
                <c:pt idx="269">
                  <c:v>8.0919147074465876</c:v>
                </c:pt>
                <c:pt idx="270">
                  <c:v>7.8319147074465878</c:v>
                </c:pt>
                <c:pt idx="271">
                  <c:v>7.7019147074465879</c:v>
                </c:pt>
                <c:pt idx="272">
                  <c:v>7.1819147074465874</c:v>
                </c:pt>
                <c:pt idx="273">
                  <c:v>6.7919147074465878</c:v>
                </c:pt>
                <c:pt idx="274">
                  <c:v>6.8271526579808848</c:v>
                </c:pt>
                <c:pt idx="275">
                  <c:v>6.567152657980885</c:v>
                </c:pt>
                <c:pt idx="276">
                  <c:v>6.4371526579808851</c:v>
                </c:pt>
                <c:pt idx="277">
                  <c:v>6.3071526579808852</c:v>
                </c:pt>
                <c:pt idx="278">
                  <c:v>6.3071526579808852</c:v>
                </c:pt>
                <c:pt idx="279">
                  <c:v>6.1771526579808853</c:v>
                </c:pt>
                <c:pt idx="280">
                  <c:v>6.3071526579808852</c:v>
                </c:pt>
                <c:pt idx="281">
                  <c:v>6.1771526579808853</c:v>
                </c:pt>
                <c:pt idx="282">
                  <c:v>6.0471526579808845</c:v>
                </c:pt>
                <c:pt idx="283">
                  <c:v>5.9171526579808846</c:v>
                </c:pt>
                <c:pt idx="284">
                  <c:v>5.7871526579808847</c:v>
                </c:pt>
                <c:pt idx="285">
                  <c:v>5.6571526579808848</c:v>
                </c:pt>
                <c:pt idx="286">
                  <c:v>5.527152657980885</c:v>
                </c:pt>
                <c:pt idx="287">
                  <c:v>5.527152657980885</c:v>
                </c:pt>
                <c:pt idx="288">
                  <c:v>5.527152657980885</c:v>
                </c:pt>
                <c:pt idx="289">
                  <c:v>5.3971526579808851</c:v>
                </c:pt>
                <c:pt idx="290">
                  <c:v>5.3971526579808851</c:v>
                </c:pt>
                <c:pt idx="291">
                  <c:v>5.2671526579808852</c:v>
                </c:pt>
                <c:pt idx="292">
                  <c:v>5.0071526579808845</c:v>
                </c:pt>
                <c:pt idx="293">
                  <c:v>5.0071526579808845</c:v>
                </c:pt>
                <c:pt idx="294">
                  <c:v>4.8771526579808846</c:v>
                </c:pt>
                <c:pt idx="295">
                  <c:v>4.7471526579808847</c:v>
                </c:pt>
                <c:pt idx="296">
                  <c:v>4.7471526579808847</c:v>
                </c:pt>
                <c:pt idx="297">
                  <c:v>4.4871526579808849</c:v>
                </c:pt>
                <c:pt idx="298">
                  <c:v>4.4871526579808849</c:v>
                </c:pt>
                <c:pt idx="299">
                  <c:v>4.2271526579808851</c:v>
                </c:pt>
                <c:pt idx="300">
                  <c:v>4.0971526579808843</c:v>
                </c:pt>
                <c:pt idx="301">
                  <c:v>3.7071526579808842</c:v>
                </c:pt>
                <c:pt idx="302">
                  <c:v>3.4471526579808844</c:v>
                </c:pt>
                <c:pt idx="303">
                  <c:v>3.3171526579808845</c:v>
                </c:pt>
                <c:pt idx="304">
                  <c:v>3.1871526579808842</c:v>
                </c:pt>
                <c:pt idx="305">
                  <c:v>3.1713391568076199</c:v>
                </c:pt>
                <c:pt idx="306">
                  <c:v>3.1713391568076199</c:v>
                </c:pt>
                <c:pt idx="307">
                  <c:v>3.04133915680762</c:v>
                </c:pt>
                <c:pt idx="308">
                  <c:v>2.9113391568076197</c:v>
                </c:pt>
                <c:pt idx="309">
                  <c:v>2.9113391568076197</c:v>
                </c:pt>
                <c:pt idx="310">
                  <c:v>2.9113391568076197</c:v>
                </c:pt>
                <c:pt idx="311">
                  <c:v>2.7813391568076198</c:v>
                </c:pt>
                <c:pt idx="312">
                  <c:v>2.7813391568076198</c:v>
                </c:pt>
                <c:pt idx="313">
                  <c:v>2.6513391568076199</c:v>
                </c:pt>
                <c:pt idx="314">
                  <c:v>2.52133915680762</c:v>
                </c:pt>
                <c:pt idx="315">
                  <c:v>2.52133915680762</c:v>
                </c:pt>
                <c:pt idx="316">
                  <c:v>2.52133915680762</c:v>
                </c:pt>
                <c:pt idx="317">
                  <c:v>2.52133915680762</c:v>
                </c:pt>
                <c:pt idx="318">
                  <c:v>2.3913391568076197</c:v>
                </c:pt>
                <c:pt idx="319">
                  <c:v>2.3913391568076197</c:v>
                </c:pt>
                <c:pt idx="320">
                  <c:v>2.2613391568076198</c:v>
                </c:pt>
                <c:pt idx="321">
                  <c:v>2.1313391568076199</c:v>
                </c:pt>
                <c:pt idx="322">
                  <c:v>2.1313391568076199</c:v>
                </c:pt>
                <c:pt idx="323">
                  <c:v>2.2613391568076198</c:v>
                </c:pt>
                <c:pt idx="324">
                  <c:v>2.1313391568076199</c:v>
                </c:pt>
                <c:pt idx="325">
                  <c:v>2.00133915680762</c:v>
                </c:pt>
                <c:pt idx="326">
                  <c:v>2.00133915680762</c:v>
                </c:pt>
                <c:pt idx="327">
                  <c:v>2.00133915680762</c:v>
                </c:pt>
                <c:pt idx="328">
                  <c:v>1.8713391568076199</c:v>
                </c:pt>
                <c:pt idx="329">
                  <c:v>1.8713391568076199</c:v>
                </c:pt>
                <c:pt idx="330">
                  <c:v>2.00133915680762</c:v>
                </c:pt>
                <c:pt idx="331">
                  <c:v>1.8453391568076198</c:v>
                </c:pt>
                <c:pt idx="332">
                  <c:v>1.8323391568076197</c:v>
                </c:pt>
                <c:pt idx="333">
                  <c:v>1.7413391568076197</c:v>
                </c:pt>
                <c:pt idx="334">
                  <c:v>1.7153391568076199</c:v>
                </c:pt>
                <c:pt idx="335">
                  <c:v>1.8063391568076197</c:v>
                </c:pt>
                <c:pt idx="336">
                  <c:v>1.8713391568076199</c:v>
                </c:pt>
                <c:pt idx="337">
                  <c:v>1.8713391568076199</c:v>
                </c:pt>
                <c:pt idx="338">
                  <c:v>1.7283391568076198</c:v>
                </c:pt>
                <c:pt idx="339">
                  <c:v>1.7413391568076197</c:v>
                </c:pt>
                <c:pt idx="340">
                  <c:v>1.7153391568076199</c:v>
                </c:pt>
                <c:pt idx="341">
                  <c:v>1.8323391568076197</c:v>
                </c:pt>
                <c:pt idx="342">
                  <c:v>1.8453391568076198</c:v>
                </c:pt>
                <c:pt idx="343">
                  <c:v>1.7543391568076196</c:v>
                </c:pt>
                <c:pt idx="344">
                  <c:v>1.7803391568076199</c:v>
                </c:pt>
                <c:pt idx="345">
                  <c:v>1.8713391568076199</c:v>
                </c:pt>
                <c:pt idx="346">
                  <c:v>1.8713391568076199</c:v>
                </c:pt>
                <c:pt idx="347">
                  <c:v>1.8713391568076199</c:v>
                </c:pt>
                <c:pt idx="348">
                  <c:v>1.7673391568076198</c:v>
                </c:pt>
                <c:pt idx="349">
                  <c:v>1.7283391568076198</c:v>
                </c:pt>
                <c:pt idx="350">
                  <c:v>1.6893391568076197</c:v>
                </c:pt>
                <c:pt idx="351">
                  <c:v>1.6243391568076198</c:v>
                </c:pt>
                <c:pt idx="352">
                  <c:v>1.5463391568076197</c:v>
                </c:pt>
                <c:pt idx="353">
                  <c:v>1.5853391568076198</c:v>
                </c:pt>
                <c:pt idx="354">
                  <c:v>1.5853391568076198</c:v>
                </c:pt>
                <c:pt idx="355">
                  <c:v>1.5983391568076197</c:v>
                </c:pt>
                <c:pt idx="356">
                  <c:v>1.6373391568076197</c:v>
                </c:pt>
                <c:pt idx="357">
                  <c:v>1.5983391568076197</c:v>
                </c:pt>
                <c:pt idx="358">
                  <c:v>1.5723391568076197</c:v>
                </c:pt>
                <c:pt idx="359">
                  <c:v>1.5203391568076199</c:v>
                </c:pt>
                <c:pt idx="360">
                  <c:v>1.5073391568076198</c:v>
                </c:pt>
                <c:pt idx="361">
                  <c:v>1.4683391568076198</c:v>
                </c:pt>
                <c:pt idx="362">
                  <c:v>1.4553391568076199</c:v>
                </c:pt>
                <c:pt idx="363">
                  <c:v>1.4943391568076196</c:v>
                </c:pt>
                <c:pt idx="364">
                  <c:v>1.5333391568076198</c:v>
                </c:pt>
                <c:pt idx="365">
                  <c:v>1.6373391568076197</c:v>
                </c:pt>
                <c:pt idx="366">
                  <c:v>0.26092052389036618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EC-4B14-B5D0-96C72C22C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87168"/>
        <c:axId val="148509440"/>
      </c:scatterChart>
      <c:valAx>
        <c:axId val="148487168"/>
        <c:scaling>
          <c:orientation val="minMax"/>
          <c:max val="41090"/>
          <c:min val="4087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9440"/>
        <c:crosses val="autoZero"/>
        <c:crossBetween val="midCat"/>
        <c:majorUnit val="7"/>
        <c:minorUnit val="1"/>
      </c:valAx>
      <c:valAx>
        <c:axId val="1485094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Mean</a:t>
                </a:r>
                <a:r>
                  <a:rPr lang="en-US" baseline="0"/>
                  <a:t> Streamflow </a:t>
                </a:r>
                <a:r>
                  <a:rPr lang="en-US"/>
                  <a:t>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8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301398863603593"/>
          <c:y val="2.8127531004356544E-2"/>
          <c:w val="0.23255896859046463"/>
          <c:h val="5.3478862671059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'Wet-type year 2003'!$E$4</c:f>
              <c:strCache>
                <c:ptCount val="1"/>
                <c:pt idx="0">
                  <c:v>Unimpaired Flow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'Wet-type year 2003'!$A$5:$A$400</c:f>
              <c:numCache>
                <c:formatCode>d\-mmm</c:formatCode>
                <c:ptCount val="396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  <c:pt idx="23">
                  <c:v>40840</c:v>
                </c:pt>
                <c:pt idx="24">
                  <c:v>40841</c:v>
                </c:pt>
                <c:pt idx="25">
                  <c:v>40842</c:v>
                </c:pt>
                <c:pt idx="26">
                  <c:v>40843</c:v>
                </c:pt>
                <c:pt idx="27">
                  <c:v>40844</c:v>
                </c:pt>
                <c:pt idx="28">
                  <c:v>40845</c:v>
                </c:pt>
                <c:pt idx="29">
                  <c:v>40846</c:v>
                </c:pt>
                <c:pt idx="30">
                  <c:v>40847</c:v>
                </c:pt>
                <c:pt idx="31">
                  <c:v>40848</c:v>
                </c:pt>
                <c:pt idx="32">
                  <c:v>40849</c:v>
                </c:pt>
                <c:pt idx="33">
                  <c:v>40850</c:v>
                </c:pt>
                <c:pt idx="34">
                  <c:v>40851</c:v>
                </c:pt>
                <c:pt idx="35">
                  <c:v>40852</c:v>
                </c:pt>
                <c:pt idx="36">
                  <c:v>40853</c:v>
                </c:pt>
                <c:pt idx="37">
                  <c:v>40854</c:v>
                </c:pt>
                <c:pt idx="38">
                  <c:v>40855</c:v>
                </c:pt>
                <c:pt idx="39">
                  <c:v>40856</c:v>
                </c:pt>
                <c:pt idx="40">
                  <c:v>40857</c:v>
                </c:pt>
                <c:pt idx="41">
                  <c:v>40858</c:v>
                </c:pt>
                <c:pt idx="42">
                  <c:v>40859</c:v>
                </c:pt>
                <c:pt idx="43">
                  <c:v>40860</c:v>
                </c:pt>
                <c:pt idx="44">
                  <c:v>40861</c:v>
                </c:pt>
                <c:pt idx="45">
                  <c:v>40862</c:v>
                </c:pt>
                <c:pt idx="46">
                  <c:v>40863</c:v>
                </c:pt>
                <c:pt idx="47">
                  <c:v>40864</c:v>
                </c:pt>
                <c:pt idx="48">
                  <c:v>40865</c:v>
                </c:pt>
                <c:pt idx="49">
                  <c:v>40866</c:v>
                </c:pt>
                <c:pt idx="50">
                  <c:v>40867</c:v>
                </c:pt>
                <c:pt idx="51">
                  <c:v>40868</c:v>
                </c:pt>
                <c:pt idx="52">
                  <c:v>40869</c:v>
                </c:pt>
                <c:pt idx="53">
                  <c:v>40870</c:v>
                </c:pt>
                <c:pt idx="54">
                  <c:v>40871</c:v>
                </c:pt>
                <c:pt idx="55">
                  <c:v>40872</c:v>
                </c:pt>
                <c:pt idx="56">
                  <c:v>40873</c:v>
                </c:pt>
                <c:pt idx="57">
                  <c:v>40874</c:v>
                </c:pt>
                <c:pt idx="58">
                  <c:v>40875</c:v>
                </c:pt>
                <c:pt idx="59">
                  <c:v>40876</c:v>
                </c:pt>
                <c:pt idx="60">
                  <c:v>40877</c:v>
                </c:pt>
                <c:pt idx="61">
                  <c:v>40878</c:v>
                </c:pt>
                <c:pt idx="62">
                  <c:v>40879</c:v>
                </c:pt>
                <c:pt idx="63">
                  <c:v>40880</c:v>
                </c:pt>
                <c:pt idx="64">
                  <c:v>40881</c:v>
                </c:pt>
                <c:pt idx="65">
                  <c:v>40882</c:v>
                </c:pt>
                <c:pt idx="66">
                  <c:v>40883</c:v>
                </c:pt>
                <c:pt idx="67">
                  <c:v>40884</c:v>
                </c:pt>
                <c:pt idx="68">
                  <c:v>40885</c:v>
                </c:pt>
                <c:pt idx="69">
                  <c:v>40886</c:v>
                </c:pt>
                <c:pt idx="70">
                  <c:v>40887</c:v>
                </c:pt>
                <c:pt idx="71">
                  <c:v>40888</c:v>
                </c:pt>
                <c:pt idx="72">
                  <c:v>40889</c:v>
                </c:pt>
                <c:pt idx="73">
                  <c:v>40890</c:v>
                </c:pt>
                <c:pt idx="74">
                  <c:v>40891</c:v>
                </c:pt>
                <c:pt idx="75">
                  <c:v>40892</c:v>
                </c:pt>
                <c:pt idx="76">
                  <c:v>40893</c:v>
                </c:pt>
                <c:pt idx="77">
                  <c:v>40894</c:v>
                </c:pt>
                <c:pt idx="78">
                  <c:v>40895</c:v>
                </c:pt>
                <c:pt idx="79">
                  <c:v>40896</c:v>
                </c:pt>
                <c:pt idx="80">
                  <c:v>40897</c:v>
                </c:pt>
                <c:pt idx="81">
                  <c:v>40898</c:v>
                </c:pt>
                <c:pt idx="82">
                  <c:v>40899</c:v>
                </c:pt>
                <c:pt idx="83">
                  <c:v>40900</c:v>
                </c:pt>
                <c:pt idx="84">
                  <c:v>40901</c:v>
                </c:pt>
                <c:pt idx="85">
                  <c:v>40902</c:v>
                </c:pt>
                <c:pt idx="86">
                  <c:v>40903</c:v>
                </c:pt>
                <c:pt idx="87">
                  <c:v>40904</c:v>
                </c:pt>
                <c:pt idx="88">
                  <c:v>40905</c:v>
                </c:pt>
                <c:pt idx="89">
                  <c:v>40906</c:v>
                </c:pt>
                <c:pt idx="90">
                  <c:v>40907</c:v>
                </c:pt>
                <c:pt idx="91">
                  <c:v>40908</c:v>
                </c:pt>
                <c:pt idx="92">
                  <c:v>40909</c:v>
                </c:pt>
                <c:pt idx="93">
                  <c:v>40910</c:v>
                </c:pt>
                <c:pt idx="94">
                  <c:v>40911</c:v>
                </c:pt>
                <c:pt idx="95">
                  <c:v>40912</c:v>
                </c:pt>
                <c:pt idx="96">
                  <c:v>40913</c:v>
                </c:pt>
                <c:pt idx="97">
                  <c:v>40914</c:v>
                </c:pt>
                <c:pt idx="98">
                  <c:v>40915</c:v>
                </c:pt>
                <c:pt idx="99">
                  <c:v>40916</c:v>
                </c:pt>
                <c:pt idx="100">
                  <c:v>40917</c:v>
                </c:pt>
                <c:pt idx="101">
                  <c:v>40918</c:v>
                </c:pt>
                <c:pt idx="102">
                  <c:v>40919</c:v>
                </c:pt>
                <c:pt idx="103">
                  <c:v>40920</c:v>
                </c:pt>
                <c:pt idx="104">
                  <c:v>40921</c:v>
                </c:pt>
                <c:pt idx="105">
                  <c:v>40922</c:v>
                </c:pt>
                <c:pt idx="106">
                  <c:v>40923</c:v>
                </c:pt>
                <c:pt idx="107">
                  <c:v>40924</c:v>
                </c:pt>
                <c:pt idx="108">
                  <c:v>40925</c:v>
                </c:pt>
                <c:pt idx="109">
                  <c:v>40926</c:v>
                </c:pt>
                <c:pt idx="110">
                  <c:v>40927</c:v>
                </c:pt>
                <c:pt idx="111">
                  <c:v>40928</c:v>
                </c:pt>
                <c:pt idx="112">
                  <c:v>40929</c:v>
                </c:pt>
                <c:pt idx="113">
                  <c:v>40930</c:v>
                </c:pt>
                <c:pt idx="114">
                  <c:v>40931</c:v>
                </c:pt>
                <c:pt idx="115">
                  <c:v>40932</c:v>
                </c:pt>
                <c:pt idx="116">
                  <c:v>40933</c:v>
                </c:pt>
                <c:pt idx="117">
                  <c:v>40934</c:v>
                </c:pt>
                <c:pt idx="118">
                  <c:v>40935</c:v>
                </c:pt>
                <c:pt idx="119">
                  <c:v>40936</c:v>
                </c:pt>
                <c:pt idx="120">
                  <c:v>40937</c:v>
                </c:pt>
                <c:pt idx="121">
                  <c:v>40938</c:v>
                </c:pt>
                <c:pt idx="122">
                  <c:v>40939</c:v>
                </c:pt>
                <c:pt idx="123">
                  <c:v>40940</c:v>
                </c:pt>
                <c:pt idx="124">
                  <c:v>40941</c:v>
                </c:pt>
                <c:pt idx="125">
                  <c:v>40942</c:v>
                </c:pt>
                <c:pt idx="126">
                  <c:v>40943</c:v>
                </c:pt>
                <c:pt idx="127">
                  <c:v>40944</c:v>
                </c:pt>
                <c:pt idx="128">
                  <c:v>40945</c:v>
                </c:pt>
                <c:pt idx="129">
                  <c:v>40946</c:v>
                </c:pt>
                <c:pt idx="130">
                  <c:v>40947</c:v>
                </c:pt>
                <c:pt idx="131">
                  <c:v>40948</c:v>
                </c:pt>
                <c:pt idx="132">
                  <c:v>40949</c:v>
                </c:pt>
                <c:pt idx="133">
                  <c:v>40950</c:v>
                </c:pt>
                <c:pt idx="134">
                  <c:v>40951</c:v>
                </c:pt>
                <c:pt idx="135">
                  <c:v>40952</c:v>
                </c:pt>
                <c:pt idx="136">
                  <c:v>40953</c:v>
                </c:pt>
                <c:pt idx="137">
                  <c:v>40954</c:v>
                </c:pt>
                <c:pt idx="138">
                  <c:v>40955</c:v>
                </c:pt>
                <c:pt idx="139">
                  <c:v>40956</c:v>
                </c:pt>
                <c:pt idx="140">
                  <c:v>40957</c:v>
                </c:pt>
                <c:pt idx="141">
                  <c:v>40958</c:v>
                </c:pt>
                <c:pt idx="142">
                  <c:v>40959</c:v>
                </c:pt>
                <c:pt idx="143">
                  <c:v>40960</c:v>
                </c:pt>
                <c:pt idx="144">
                  <c:v>40961</c:v>
                </c:pt>
                <c:pt idx="145">
                  <c:v>40962</c:v>
                </c:pt>
                <c:pt idx="146">
                  <c:v>40963</c:v>
                </c:pt>
                <c:pt idx="147">
                  <c:v>40964</c:v>
                </c:pt>
                <c:pt idx="148">
                  <c:v>40965</c:v>
                </c:pt>
                <c:pt idx="149">
                  <c:v>40966</c:v>
                </c:pt>
                <c:pt idx="150">
                  <c:v>40967</c:v>
                </c:pt>
                <c:pt idx="151">
                  <c:v>40968</c:v>
                </c:pt>
                <c:pt idx="152">
                  <c:v>40969</c:v>
                </c:pt>
                <c:pt idx="153">
                  <c:v>40970</c:v>
                </c:pt>
                <c:pt idx="154">
                  <c:v>40971</c:v>
                </c:pt>
                <c:pt idx="155">
                  <c:v>40972</c:v>
                </c:pt>
                <c:pt idx="156">
                  <c:v>40973</c:v>
                </c:pt>
                <c:pt idx="157">
                  <c:v>40974</c:v>
                </c:pt>
                <c:pt idx="158">
                  <c:v>40975</c:v>
                </c:pt>
                <c:pt idx="159">
                  <c:v>40976</c:v>
                </c:pt>
                <c:pt idx="160">
                  <c:v>40977</c:v>
                </c:pt>
                <c:pt idx="161">
                  <c:v>40978</c:v>
                </c:pt>
                <c:pt idx="162">
                  <c:v>40979</c:v>
                </c:pt>
                <c:pt idx="163">
                  <c:v>40980</c:v>
                </c:pt>
                <c:pt idx="164">
                  <c:v>40981</c:v>
                </c:pt>
                <c:pt idx="165">
                  <c:v>40982</c:v>
                </c:pt>
                <c:pt idx="166">
                  <c:v>40983</c:v>
                </c:pt>
                <c:pt idx="167">
                  <c:v>40984</c:v>
                </c:pt>
                <c:pt idx="168">
                  <c:v>40985</c:v>
                </c:pt>
                <c:pt idx="169">
                  <c:v>40986</c:v>
                </c:pt>
                <c:pt idx="170">
                  <c:v>40987</c:v>
                </c:pt>
                <c:pt idx="171">
                  <c:v>40988</c:v>
                </c:pt>
                <c:pt idx="172">
                  <c:v>40989</c:v>
                </c:pt>
                <c:pt idx="173">
                  <c:v>40990</c:v>
                </c:pt>
                <c:pt idx="174">
                  <c:v>40991</c:v>
                </c:pt>
                <c:pt idx="175">
                  <c:v>40992</c:v>
                </c:pt>
                <c:pt idx="176">
                  <c:v>40993</c:v>
                </c:pt>
                <c:pt idx="177">
                  <c:v>40994</c:v>
                </c:pt>
                <c:pt idx="178">
                  <c:v>40995</c:v>
                </c:pt>
                <c:pt idx="179">
                  <c:v>40996</c:v>
                </c:pt>
                <c:pt idx="180">
                  <c:v>40997</c:v>
                </c:pt>
                <c:pt idx="181">
                  <c:v>40998</c:v>
                </c:pt>
                <c:pt idx="182">
                  <c:v>40999</c:v>
                </c:pt>
                <c:pt idx="183">
                  <c:v>41000</c:v>
                </c:pt>
                <c:pt idx="184">
                  <c:v>41001</c:v>
                </c:pt>
                <c:pt idx="185">
                  <c:v>41002</c:v>
                </c:pt>
                <c:pt idx="186">
                  <c:v>41003</c:v>
                </c:pt>
                <c:pt idx="187">
                  <c:v>41004</c:v>
                </c:pt>
                <c:pt idx="188">
                  <c:v>41005</c:v>
                </c:pt>
                <c:pt idx="189">
                  <c:v>41006</c:v>
                </c:pt>
                <c:pt idx="190">
                  <c:v>41007</c:v>
                </c:pt>
                <c:pt idx="191">
                  <c:v>41008</c:v>
                </c:pt>
                <c:pt idx="192">
                  <c:v>41009</c:v>
                </c:pt>
                <c:pt idx="193">
                  <c:v>41010</c:v>
                </c:pt>
                <c:pt idx="194">
                  <c:v>41011</c:v>
                </c:pt>
                <c:pt idx="195">
                  <c:v>41012</c:v>
                </c:pt>
                <c:pt idx="196">
                  <c:v>41013</c:v>
                </c:pt>
                <c:pt idx="197">
                  <c:v>41014</c:v>
                </c:pt>
                <c:pt idx="198">
                  <c:v>41015</c:v>
                </c:pt>
                <c:pt idx="199">
                  <c:v>41016</c:v>
                </c:pt>
                <c:pt idx="200">
                  <c:v>41017</c:v>
                </c:pt>
                <c:pt idx="201">
                  <c:v>41018</c:v>
                </c:pt>
                <c:pt idx="202">
                  <c:v>41019</c:v>
                </c:pt>
                <c:pt idx="203">
                  <c:v>41020</c:v>
                </c:pt>
                <c:pt idx="204">
                  <c:v>41021</c:v>
                </c:pt>
                <c:pt idx="205">
                  <c:v>41022</c:v>
                </c:pt>
                <c:pt idx="206">
                  <c:v>41023</c:v>
                </c:pt>
                <c:pt idx="207">
                  <c:v>41024</c:v>
                </c:pt>
                <c:pt idx="208">
                  <c:v>41025</c:v>
                </c:pt>
                <c:pt idx="209">
                  <c:v>41026</c:v>
                </c:pt>
                <c:pt idx="210">
                  <c:v>41027</c:v>
                </c:pt>
                <c:pt idx="211">
                  <c:v>41028</c:v>
                </c:pt>
                <c:pt idx="212">
                  <c:v>41029</c:v>
                </c:pt>
                <c:pt idx="213">
                  <c:v>41030</c:v>
                </c:pt>
                <c:pt idx="214">
                  <c:v>41031</c:v>
                </c:pt>
                <c:pt idx="215">
                  <c:v>41032</c:v>
                </c:pt>
                <c:pt idx="216">
                  <c:v>41033</c:v>
                </c:pt>
                <c:pt idx="217">
                  <c:v>41034</c:v>
                </c:pt>
                <c:pt idx="218">
                  <c:v>41035</c:v>
                </c:pt>
                <c:pt idx="219">
                  <c:v>41036</c:v>
                </c:pt>
                <c:pt idx="220">
                  <c:v>41037</c:v>
                </c:pt>
                <c:pt idx="221">
                  <c:v>41038</c:v>
                </c:pt>
                <c:pt idx="222">
                  <c:v>41039</c:v>
                </c:pt>
                <c:pt idx="223">
                  <c:v>41040</c:v>
                </c:pt>
                <c:pt idx="224">
                  <c:v>41041</c:v>
                </c:pt>
                <c:pt idx="225">
                  <c:v>41042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41048</c:v>
                </c:pt>
                <c:pt idx="232">
                  <c:v>41049</c:v>
                </c:pt>
                <c:pt idx="233">
                  <c:v>41050</c:v>
                </c:pt>
                <c:pt idx="234">
                  <c:v>41051</c:v>
                </c:pt>
                <c:pt idx="235">
                  <c:v>41052</c:v>
                </c:pt>
                <c:pt idx="236">
                  <c:v>41053</c:v>
                </c:pt>
                <c:pt idx="237">
                  <c:v>41054</c:v>
                </c:pt>
                <c:pt idx="238">
                  <c:v>41055</c:v>
                </c:pt>
                <c:pt idx="239">
                  <c:v>41056</c:v>
                </c:pt>
                <c:pt idx="240">
                  <c:v>41057</c:v>
                </c:pt>
                <c:pt idx="241">
                  <c:v>41058</c:v>
                </c:pt>
                <c:pt idx="242">
                  <c:v>41059</c:v>
                </c:pt>
                <c:pt idx="243">
                  <c:v>41060</c:v>
                </c:pt>
                <c:pt idx="244">
                  <c:v>41061</c:v>
                </c:pt>
                <c:pt idx="245">
                  <c:v>41062</c:v>
                </c:pt>
                <c:pt idx="246">
                  <c:v>41063</c:v>
                </c:pt>
                <c:pt idx="247">
                  <c:v>41064</c:v>
                </c:pt>
                <c:pt idx="248">
                  <c:v>41065</c:v>
                </c:pt>
                <c:pt idx="249">
                  <c:v>41066</c:v>
                </c:pt>
                <c:pt idx="250">
                  <c:v>41067</c:v>
                </c:pt>
                <c:pt idx="251">
                  <c:v>41068</c:v>
                </c:pt>
                <c:pt idx="252">
                  <c:v>41069</c:v>
                </c:pt>
                <c:pt idx="253">
                  <c:v>41070</c:v>
                </c:pt>
                <c:pt idx="254">
                  <c:v>41071</c:v>
                </c:pt>
                <c:pt idx="255">
                  <c:v>41072</c:v>
                </c:pt>
                <c:pt idx="256">
                  <c:v>41073</c:v>
                </c:pt>
                <c:pt idx="257">
                  <c:v>41074</c:v>
                </c:pt>
                <c:pt idx="258">
                  <c:v>41075</c:v>
                </c:pt>
                <c:pt idx="259">
                  <c:v>41076</c:v>
                </c:pt>
                <c:pt idx="260">
                  <c:v>41077</c:v>
                </c:pt>
                <c:pt idx="261">
                  <c:v>41078</c:v>
                </c:pt>
                <c:pt idx="262">
                  <c:v>41079</c:v>
                </c:pt>
                <c:pt idx="263">
                  <c:v>41080</c:v>
                </c:pt>
                <c:pt idx="264">
                  <c:v>41081</c:v>
                </c:pt>
                <c:pt idx="265">
                  <c:v>41082</c:v>
                </c:pt>
                <c:pt idx="266">
                  <c:v>41083</c:v>
                </c:pt>
                <c:pt idx="267">
                  <c:v>41084</c:v>
                </c:pt>
                <c:pt idx="268">
                  <c:v>41085</c:v>
                </c:pt>
                <c:pt idx="269">
                  <c:v>41086</c:v>
                </c:pt>
                <c:pt idx="270">
                  <c:v>41087</c:v>
                </c:pt>
                <c:pt idx="271">
                  <c:v>41088</c:v>
                </c:pt>
                <c:pt idx="272">
                  <c:v>41089</c:v>
                </c:pt>
                <c:pt idx="273">
                  <c:v>41090</c:v>
                </c:pt>
                <c:pt idx="274">
                  <c:v>41091</c:v>
                </c:pt>
                <c:pt idx="275">
                  <c:v>41092</c:v>
                </c:pt>
                <c:pt idx="276">
                  <c:v>41093</c:v>
                </c:pt>
                <c:pt idx="277">
                  <c:v>41094</c:v>
                </c:pt>
                <c:pt idx="278">
                  <c:v>41095</c:v>
                </c:pt>
                <c:pt idx="279">
                  <c:v>41096</c:v>
                </c:pt>
                <c:pt idx="280">
                  <c:v>41097</c:v>
                </c:pt>
                <c:pt idx="281">
                  <c:v>41098</c:v>
                </c:pt>
                <c:pt idx="282">
                  <c:v>41099</c:v>
                </c:pt>
                <c:pt idx="283">
                  <c:v>41100</c:v>
                </c:pt>
                <c:pt idx="284">
                  <c:v>41101</c:v>
                </c:pt>
                <c:pt idx="285">
                  <c:v>41102</c:v>
                </c:pt>
                <c:pt idx="286">
                  <c:v>41103</c:v>
                </c:pt>
                <c:pt idx="287">
                  <c:v>41104</c:v>
                </c:pt>
                <c:pt idx="288">
                  <c:v>41105</c:v>
                </c:pt>
                <c:pt idx="289">
                  <c:v>41106</c:v>
                </c:pt>
                <c:pt idx="290">
                  <c:v>41107</c:v>
                </c:pt>
                <c:pt idx="291">
                  <c:v>41108</c:v>
                </c:pt>
                <c:pt idx="292">
                  <c:v>41109</c:v>
                </c:pt>
                <c:pt idx="293">
                  <c:v>41110</c:v>
                </c:pt>
                <c:pt idx="294">
                  <c:v>41111</c:v>
                </c:pt>
                <c:pt idx="295">
                  <c:v>41112</c:v>
                </c:pt>
                <c:pt idx="296">
                  <c:v>41113</c:v>
                </c:pt>
                <c:pt idx="297">
                  <c:v>41114</c:v>
                </c:pt>
                <c:pt idx="298">
                  <c:v>41115</c:v>
                </c:pt>
                <c:pt idx="299">
                  <c:v>41116</c:v>
                </c:pt>
                <c:pt idx="300">
                  <c:v>41117</c:v>
                </c:pt>
                <c:pt idx="301">
                  <c:v>41118</c:v>
                </c:pt>
                <c:pt idx="302">
                  <c:v>41119</c:v>
                </c:pt>
                <c:pt idx="303">
                  <c:v>41120</c:v>
                </c:pt>
                <c:pt idx="304">
                  <c:v>41121</c:v>
                </c:pt>
                <c:pt idx="305">
                  <c:v>41122</c:v>
                </c:pt>
                <c:pt idx="306">
                  <c:v>41123</c:v>
                </c:pt>
                <c:pt idx="307">
                  <c:v>41124</c:v>
                </c:pt>
                <c:pt idx="308">
                  <c:v>41125</c:v>
                </c:pt>
                <c:pt idx="309">
                  <c:v>41126</c:v>
                </c:pt>
                <c:pt idx="310">
                  <c:v>41127</c:v>
                </c:pt>
                <c:pt idx="311">
                  <c:v>41128</c:v>
                </c:pt>
                <c:pt idx="312">
                  <c:v>41129</c:v>
                </c:pt>
                <c:pt idx="313">
                  <c:v>41130</c:v>
                </c:pt>
                <c:pt idx="314">
                  <c:v>41131</c:v>
                </c:pt>
                <c:pt idx="315">
                  <c:v>41132</c:v>
                </c:pt>
                <c:pt idx="316">
                  <c:v>41133</c:v>
                </c:pt>
                <c:pt idx="317">
                  <c:v>41134</c:v>
                </c:pt>
                <c:pt idx="318">
                  <c:v>41135</c:v>
                </c:pt>
                <c:pt idx="319">
                  <c:v>41136</c:v>
                </c:pt>
                <c:pt idx="320">
                  <c:v>41137</c:v>
                </c:pt>
                <c:pt idx="321">
                  <c:v>41138</c:v>
                </c:pt>
                <c:pt idx="322">
                  <c:v>41139</c:v>
                </c:pt>
                <c:pt idx="323">
                  <c:v>41140</c:v>
                </c:pt>
                <c:pt idx="324">
                  <c:v>41141</c:v>
                </c:pt>
                <c:pt idx="325">
                  <c:v>41142</c:v>
                </c:pt>
                <c:pt idx="326">
                  <c:v>41143</c:v>
                </c:pt>
                <c:pt idx="327">
                  <c:v>41144</c:v>
                </c:pt>
                <c:pt idx="328">
                  <c:v>41145</c:v>
                </c:pt>
                <c:pt idx="329">
                  <c:v>41146</c:v>
                </c:pt>
                <c:pt idx="330">
                  <c:v>41147</c:v>
                </c:pt>
                <c:pt idx="331">
                  <c:v>41148</c:v>
                </c:pt>
                <c:pt idx="332">
                  <c:v>41149</c:v>
                </c:pt>
                <c:pt idx="333">
                  <c:v>41150</c:v>
                </c:pt>
                <c:pt idx="334">
                  <c:v>41151</c:v>
                </c:pt>
                <c:pt idx="335">
                  <c:v>41152</c:v>
                </c:pt>
                <c:pt idx="336">
                  <c:v>41153</c:v>
                </c:pt>
                <c:pt idx="337">
                  <c:v>41154</c:v>
                </c:pt>
                <c:pt idx="338">
                  <c:v>41155</c:v>
                </c:pt>
                <c:pt idx="339">
                  <c:v>41156</c:v>
                </c:pt>
                <c:pt idx="340">
                  <c:v>41157</c:v>
                </c:pt>
                <c:pt idx="341">
                  <c:v>41158</c:v>
                </c:pt>
                <c:pt idx="342">
                  <c:v>41159</c:v>
                </c:pt>
                <c:pt idx="343">
                  <c:v>41160</c:v>
                </c:pt>
                <c:pt idx="344">
                  <c:v>41161</c:v>
                </c:pt>
                <c:pt idx="345">
                  <c:v>41162</c:v>
                </c:pt>
                <c:pt idx="346">
                  <c:v>41163</c:v>
                </c:pt>
                <c:pt idx="347">
                  <c:v>41164</c:v>
                </c:pt>
                <c:pt idx="348">
                  <c:v>41165</c:v>
                </c:pt>
                <c:pt idx="349">
                  <c:v>41166</c:v>
                </c:pt>
                <c:pt idx="350">
                  <c:v>41167</c:v>
                </c:pt>
                <c:pt idx="351">
                  <c:v>41168</c:v>
                </c:pt>
                <c:pt idx="352">
                  <c:v>41169</c:v>
                </c:pt>
                <c:pt idx="353">
                  <c:v>41170</c:v>
                </c:pt>
                <c:pt idx="354">
                  <c:v>41171</c:v>
                </c:pt>
                <c:pt idx="355">
                  <c:v>41172</c:v>
                </c:pt>
                <c:pt idx="356">
                  <c:v>41173</c:v>
                </c:pt>
                <c:pt idx="357">
                  <c:v>41174</c:v>
                </c:pt>
                <c:pt idx="358">
                  <c:v>41175</c:v>
                </c:pt>
                <c:pt idx="359">
                  <c:v>41176</c:v>
                </c:pt>
                <c:pt idx="360">
                  <c:v>41177</c:v>
                </c:pt>
                <c:pt idx="361">
                  <c:v>41178</c:v>
                </c:pt>
                <c:pt idx="362">
                  <c:v>41179</c:v>
                </c:pt>
                <c:pt idx="363">
                  <c:v>41180</c:v>
                </c:pt>
                <c:pt idx="364">
                  <c:v>41181</c:v>
                </c:pt>
                <c:pt idx="365">
                  <c:v>41182</c:v>
                </c:pt>
                <c:pt idx="366">
                  <c:v>41183</c:v>
                </c:pt>
                <c:pt idx="367">
                  <c:v>41184</c:v>
                </c:pt>
                <c:pt idx="368">
                  <c:v>41185</c:v>
                </c:pt>
                <c:pt idx="369">
                  <c:v>41186</c:v>
                </c:pt>
                <c:pt idx="370">
                  <c:v>41187</c:v>
                </c:pt>
                <c:pt idx="371">
                  <c:v>41188</c:v>
                </c:pt>
                <c:pt idx="372">
                  <c:v>41189</c:v>
                </c:pt>
                <c:pt idx="373">
                  <c:v>41190</c:v>
                </c:pt>
                <c:pt idx="374">
                  <c:v>41191</c:v>
                </c:pt>
                <c:pt idx="375">
                  <c:v>41192</c:v>
                </c:pt>
                <c:pt idx="376">
                  <c:v>41193</c:v>
                </c:pt>
                <c:pt idx="377">
                  <c:v>41194</c:v>
                </c:pt>
                <c:pt idx="378">
                  <c:v>41195</c:v>
                </c:pt>
                <c:pt idx="379">
                  <c:v>41196</c:v>
                </c:pt>
                <c:pt idx="380">
                  <c:v>41197</c:v>
                </c:pt>
                <c:pt idx="381">
                  <c:v>41198</c:v>
                </c:pt>
                <c:pt idx="382">
                  <c:v>41199</c:v>
                </c:pt>
                <c:pt idx="383">
                  <c:v>41200</c:v>
                </c:pt>
                <c:pt idx="384">
                  <c:v>41201</c:v>
                </c:pt>
                <c:pt idx="385">
                  <c:v>41202</c:v>
                </c:pt>
                <c:pt idx="386">
                  <c:v>41203</c:v>
                </c:pt>
                <c:pt idx="387">
                  <c:v>41204</c:v>
                </c:pt>
                <c:pt idx="388">
                  <c:v>41205</c:v>
                </c:pt>
                <c:pt idx="389">
                  <c:v>41206</c:v>
                </c:pt>
                <c:pt idx="390">
                  <c:v>41207</c:v>
                </c:pt>
                <c:pt idx="391">
                  <c:v>41208</c:v>
                </c:pt>
                <c:pt idx="392">
                  <c:v>41209</c:v>
                </c:pt>
                <c:pt idx="393">
                  <c:v>41210</c:v>
                </c:pt>
                <c:pt idx="394">
                  <c:v>41211</c:v>
                </c:pt>
                <c:pt idx="395">
                  <c:v>41212</c:v>
                </c:pt>
              </c:numCache>
            </c:numRef>
          </c:xVal>
          <c:yVal>
            <c:numRef>
              <c:f>'Wet-type year 2003'!$E$5:$E$400</c:f>
              <c:numCache>
                <c:formatCode>General</c:formatCode>
                <c:ptCount val="396"/>
                <c:pt idx="0">
                  <c:v>0.26092052389036618</c:v>
                </c:pt>
                <c:pt idx="1">
                  <c:v>0.26092052389036618</c:v>
                </c:pt>
                <c:pt idx="2">
                  <c:v>0.2739205238903662</c:v>
                </c:pt>
                <c:pt idx="3">
                  <c:v>0.2739205238903662</c:v>
                </c:pt>
                <c:pt idx="4">
                  <c:v>0.2739205238903662</c:v>
                </c:pt>
                <c:pt idx="5">
                  <c:v>0.26092052389036618</c:v>
                </c:pt>
                <c:pt idx="6">
                  <c:v>0.26092052389036618</c:v>
                </c:pt>
                <c:pt idx="7">
                  <c:v>0.26092052389036618</c:v>
                </c:pt>
                <c:pt idx="8">
                  <c:v>0.24792052389036626</c:v>
                </c:pt>
                <c:pt idx="9">
                  <c:v>0.26092052389036618</c:v>
                </c:pt>
                <c:pt idx="10">
                  <c:v>0.24792052389036626</c:v>
                </c:pt>
                <c:pt idx="11">
                  <c:v>0.35192052389036621</c:v>
                </c:pt>
                <c:pt idx="12">
                  <c:v>0.37792052389036623</c:v>
                </c:pt>
                <c:pt idx="13">
                  <c:v>0.37792052389036623</c:v>
                </c:pt>
                <c:pt idx="14">
                  <c:v>0.39092052389036624</c:v>
                </c:pt>
                <c:pt idx="15">
                  <c:v>0.4039205238903662</c:v>
                </c:pt>
                <c:pt idx="16">
                  <c:v>0.4039205238903662</c:v>
                </c:pt>
                <c:pt idx="17">
                  <c:v>0.4039205238903662</c:v>
                </c:pt>
                <c:pt idx="18">
                  <c:v>0.37792052389036623</c:v>
                </c:pt>
                <c:pt idx="19">
                  <c:v>0.36492052389036622</c:v>
                </c:pt>
                <c:pt idx="20">
                  <c:v>0.35192052389036621</c:v>
                </c:pt>
                <c:pt idx="21">
                  <c:v>0.32592052389036624</c:v>
                </c:pt>
                <c:pt idx="22">
                  <c:v>0.3389205238903662</c:v>
                </c:pt>
                <c:pt idx="23">
                  <c:v>0.39092052389036624</c:v>
                </c:pt>
                <c:pt idx="24">
                  <c:v>0.44292052389036624</c:v>
                </c:pt>
                <c:pt idx="25">
                  <c:v>0.44292052389036624</c:v>
                </c:pt>
                <c:pt idx="26">
                  <c:v>0.44292052389036624</c:v>
                </c:pt>
                <c:pt idx="27">
                  <c:v>0.44292052389036624</c:v>
                </c:pt>
                <c:pt idx="28">
                  <c:v>0.44292052389036624</c:v>
                </c:pt>
                <c:pt idx="29">
                  <c:v>0.44292052389036624</c:v>
                </c:pt>
                <c:pt idx="30">
                  <c:v>0.45592052389036625</c:v>
                </c:pt>
                <c:pt idx="31">
                  <c:v>0.45592052389036625</c:v>
                </c:pt>
                <c:pt idx="32">
                  <c:v>0.45592052389036625</c:v>
                </c:pt>
                <c:pt idx="33">
                  <c:v>0.45592052389036625</c:v>
                </c:pt>
                <c:pt idx="34">
                  <c:v>0.4689205238903662</c:v>
                </c:pt>
                <c:pt idx="35">
                  <c:v>0.4689205238903662</c:v>
                </c:pt>
                <c:pt idx="36">
                  <c:v>0.4689205238903662</c:v>
                </c:pt>
                <c:pt idx="37">
                  <c:v>0.53392052389036626</c:v>
                </c:pt>
                <c:pt idx="38">
                  <c:v>8.3599205238903664</c:v>
                </c:pt>
                <c:pt idx="39">
                  <c:v>21.359920523890366</c:v>
                </c:pt>
                <c:pt idx="40">
                  <c:v>18.239920523890365</c:v>
                </c:pt>
                <c:pt idx="41">
                  <c:v>25.259920523890365</c:v>
                </c:pt>
                <c:pt idx="42">
                  <c:v>13.039920523890366</c:v>
                </c:pt>
                <c:pt idx="43">
                  <c:v>8.4899205238903654</c:v>
                </c:pt>
                <c:pt idx="44">
                  <c:v>6.7999205238903668</c:v>
                </c:pt>
                <c:pt idx="45">
                  <c:v>5.3699205238903662</c:v>
                </c:pt>
                <c:pt idx="46">
                  <c:v>4.4599205238903661</c:v>
                </c:pt>
                <c:pt idx="47">
                  <c:v>3.8099205238903662</c:v>
                </c:pt>
                <c:pt idx="48">
                  <c:v>3.4199205238903665</c:v>
                </c:pt>
                <c:pt idx="49">
                  <c:v>3.1599205238903663</c:v>
                </c:pt>
                <c:pt idx="50">
                  <c:v>3.0299205238903664</c:v>
                </c:pt>
                <c:pt idx="51">
                  <c:v>2.8999205238903665</c:v>
                </c:pt>
                <c:pt idx="52">
                  <c:v>2.7699205238903661</c:v>
                </c:pt>
                <c:pt idx="53">
                  <c:v>2.7699205238903661</c:v>
                </c:pt>
                <c:pt idx="54">
                  <c:v>2.6399205238903662</c:v>
                </c:pt>
                <c:pt idx="55">
                  <c:v>2.6399205238903662</c:v>
                </c:pt>
                <c:pt idx="56">
                  <c:v>2.6399205238903662</c:v>
                </c:pt>
                <c:pt idx="57">
                  <c:v>2.5099205238903664</c:v>
                </c:pt>
                <c:pt idx="58">
                  <c:v>2.5099205238903664</c:v>
                </c:pt>
                <c:pt idx="59">
                  <c:v>2.5099205238903664</c:v>
                </c:pt>
                <c:pt idx="60">
                  <c:v>2.5099205238903664</c:v>
                </c:pt>
                <c:pt idx="61">
                  <c:v>2.3799205238903665</c:v>
                </c:pt>
                <c:pt idx="62">
                  <c:v>2.3799205238903665</c:v>
                </c:pt>
                <c:pt idx="63">
                  <c:v>2.3799205238903665</c:v>
                </c:pt>
                <c:pt idx="64">
                  <c:v>2.3799205238903665</c:v>
                </c:pt>
                <c:pt idx="65">
                  <c:v>2.3799205238903665</c:v>
                </c:pt>
                <c:pt idx="66">
                  <c:v>2.3799205238903665</c:v>
                </c:pt>
                <c:pt idx="67">
                  <c:v>2.3799205238903665</c:v>
                </c:pt>
                <c:pt idx="68">
                  <c:v>2.3799205238903665</c:v>
                </c:pt>
                <c:pt idx="69">
                  <c:v>2.5099205238903664</c:v>
                </c:pt>
                <c:pt idx="70">
                  <c:v>3.1599205238903663</c:v>
                </c:pt>
                <c:pt idx="71">
                  <c:v>3.4199205238903665</c:v>
                </c:pt>
                <c:pt idx="72">
                  <c:v>3.5499205238903664</c:v>
                </c:pt>
                <c:pt idx="73">
                  <c:v>35.009920523890365</c:v>
                </c:pt>
                <c:pt idx="74">
                  <c:v>1043.9399205238904</c:v>
                </c:pt>
                <c:pt idx="75">
                  <c:v>673.43992052389035</c:v>
                </c:pt>
                <c:pt idx="76">
                  <c:v>2054.0399205238905</c:v>
                </c:pt>
                <c:pt idx="77">
                  <c:v>508.33992052389038</c:v>
                </c:pt>
                <c:pt idx="78">
                  <c:v>280.83992052389038</c:v>
                </c:pt>
                <c:pt idx="79">
                  <c:v>319.83992052389038</c:v>
                </c:pt>
                <c:pt idx="80">
                  <c:v>760.53992052389037</c:v>
                </c:pt>
                <c:pt idx="81">
                  <c:v>1006.2399205238904</c:v>
                </c:pt>
                <c:pt idx="82">
                  <c:v>488.83992052389038</c:v>
                </c:pt>
                <c:pt idx="83">
                  <c:v>286.03992052389037</c:v>
                </c:pt>
                <c:pt idx="84">
                  <c:v>191.1399205238904</c:v>
                </c:pt>
                <c:pt idx="85">
                  <c:v>133.93992052389038</c:v>
                </c:pt>
                <c:pt idx="86">
                  <c:v>122.10992052389037</c:v>
                </c:pt>
                <c:pt idx="87">
                  <c:v>348.43992052389035</c:v>
                </c:pt>
                <c:pt idx="88">
                  <c:v>1149.2399205238905</c:v>
                </c:pt>
                <c:pt idx="89">
                  <c:v>1120.6399205238904</c:v>
                </c:pt>
                <c:pt idx="90">
                  <c:v>534.33992052389033</c:v>
                </c:pt>
                <c:pt idx="91">
                  <c:v>1287.0399205238905</c:v>
                </c:pt>
                <c:pt idx="92">
                  <c:v>592.83992052389033</c:v>
                </c:pt>
                <c:pt idx="93">
                  <c:v>371.83992052389038</c:v>
                </c:pt>
                <c:pt idx="94">
                  <c:v>253.5399205238904</c:v>
                </c:pt>
                <c:pt idx="95">
                  <c:v>187.23992052389039</c:v>
                </c:pt>
                <c:pt idx="96">
                  <c:v>139.1399205238904</c:v>
                </c:pt>
                <c:pt idx="97">
                  <c:v>108.32992052389037</c:v>
                </c:pt>
                <c:pt idx="98">
                  <c:v>87.009920523890372</c:v>
                </c:pt>
                <c:pt idx="99">
                  <c:v>71.929920523890374</c:v>
                </c:pt>
                <c:pt idx="100">
                  <c:v>64.129920523890362</c:v>
                </c:pt>
                <c:pt idx="101">
                  <c:v>66.729920523890371</c:v>
                </c:pt>
                <c:pt idx="102">
                  <c:v>89.349920523890361</c:v>
                </c:pt>
                <c:pt idx="103">
                  <c:v>153.43992052389038</c:v>
                </c:pt>
                <c:pt idx="104">
                  <c:v>731.93992052389035</c:v>
                </c:pt>
                <c:pt idx="105">
                  <c:v>548.6399205238904</c:v>
                </c:pt>
                <c:pt idx="106">
                  <c:v>357.53992052389037</c:v>
                </c:pt>
                <c:pt idx="107">
                  <c:v>247.0399205238904</c:v>
                </c:pt>
                <c:pt idx="108">
                  <c:v>183.33992052389038</c:v>
                </c:pt>
                <c:pt idx="109">
                  <c:v>144.33992052389038</c:v>
                </c:pt>
                <c:pt idx="110">
                  <c:v>117.42992052389037</c:v>
                </c:pt>
                <c:pt idx="111">
                  <c:v>98.969920523890366</c:v>
                </c:pt>
                <c:pt idx="112">
                  <c:v>88.179920523890374</c:v>
                </c:pt>
                <c:pt idx="113">
                  <c:v>98.319920523890374</c:v>
                </c:pt>
                <c:pt idx="114">
                  <c:v>187.23992052389039</c:v>
                </c:pt>
                <c:pt idx="115">
                  <c:v>125.87992052389038</c:v>
                </c:pt>
                <c:pt idx="116">
                  <c:v>107.41992052389037</c:v>
                </c:pt>
                <c:pt idx="117">
                  <c:v>94.549920523890364</c:v>
                </c:pt>
                <c:pt idx="118">
                  <c:v>85.319920523890374</c:v>
                </c:pt>
                <c:pt idx="119">
                  <c:v>76.609920523890366</c:v>
                </c:pt>
                <c:pt idx="120">
                  <c:v>68.289920523890373</c:v>
                </c:pt>
                <c:pt idx="121">
                  <c:v>61.26992052389037</c:v>
                </c:pt>
                <c:pt idx="122">
                  <c:v>56.329920523890365</c:v>
                </c:pt>
                <c:pt idx="123">
                  <c:v>52.559920523890369</c:v>
                </c:pt>
                <c:pt idx="124">
                  <c:v>48.139920523890368</c:v>
                </c:pt>
                <c:pt idx="125">
                  <c:v>44.239920523890369</c:v>
                </c:pt>
                <c:pt idx="126">
                  <c:v>40.989920523890369</c:v>
                </c:pt>
                <c:pt idx="127">
                  <c:v>38.12992052389037</c:v>
                </c:pt>
                <c:pt idx="128">
                  <c:v>35.399920523890366</c:v>
                </c:pt>
                <c:pt idx="129">
                  <c:v>32.929920523890367</c:v>
                </c:pt>
                <c:pt idx="130">
                  <c:v>30.459920523890368</c:v>
                </c:pt>
                <c:pt idx="131">
                  <c:v>28.379920523890366</c:v>
                </c:pt>
                <c:pt idx="132">
                  <c:v>26.689920523890365</c:v>
                </c:pt>
                <c:pt idx="133">
                  <c:v>25.519920523890367</c:v>
                </c:pt>
                <c:pt idx="134">
                  <c:v>24.609920523890366</c:v>
                </c:pt>
                <c:pt idx="135">
                  <c:v>30.849920523890365</c:v>
                </c:pt>
                <c:pt idx="136">
                  <c:v>37.739920523890369</c:v>
                </c:pt>
                <c:pt idx="137">
                  <c:v>32.019920523890363</c:v>
                </c:pt>
                <c:pt idx="138">
                  <c:v>187.23992052389039</c:v>
                </c:pt>
                <c:pt idx="139">
                  <c:v>114.69992052389037</c:v>
                </c:pt>
                <c:pt idx="140">
                  <c:v>86.619920523890372</c:v>
                </c:pt>
                <c:pt idx="141">
                  <c:v>81.159920523890364</c:v>
                </c:pt>
                <c:pt idx="142">
                  <c:v>77.909920523890364</c:v>
                </c:pt>
                <c:pt idx="143">
                  <c:v>67.379920523890362</c:v>
                </c:pt>
                <c:pt idx="144">
                  <c:v>60.749920523890367</c:v>
                </c:pt>
                <c:pt idx="145">
                  <c:v>55.809920523890369</c:v>
                </c:pt>
                <c:pt idx="146">
                  <c:v>51.649920523890366</c:v>
                </c:pt>
                <c:pt idx="147">
                  <c:v>47.099920523890368</c:v>
                </c:pt>
                <c:pt idx="148">
                  <c:v>43.069920523890367</c:v>
                </c:pt>
                <c:pt idx="149">
                  <c:v>42.419920523890369</c:v>
                </c:pt>
                <c:pt idx="150">
                  <c:v>37.479920523890364</c:v>
                </c:pt>
                <c:pt idx="152">
                  <c:v>33.839920523890363</c:v>
                </c:pt>
                <c:pt idx="153">
                  <c:v>30.979920523890367</c:v>
                </c:pt>
                <c:pt idx="154">
                  <c:v>28.899920523890366</c:v>
                </c:pt>
                <c:pt idx="155">
                  <c:v>27.339920523890367</c:v>
                </c:pt>
                <c:pt idx="156">
                  <c:v>25.519920523890367</c:v>
                </c:pt>
                <c:pt idx="157">
                  <c:v>23.829920523890365</c:v>
                </c:pt>
                <c:pt idx="158">
                  <c:v>22.269920523890367</c:v>
                </c:pt>
                <c:pt idx="159">
                  <c:v>21.099920523890365</c:v>
                </c:pt>
                <c:pt idx="160">
                  <c:v>19.799920523890368</c:v>
                </c:pt>
                <c:pt idx="161">
                  <c:v>19.409920523890367</c:v>
                </c:pt>
                <c:pt idx="162">
                  <c:v>19.149920523890366</c:v>
                </c:pt>
                <c:pt idx="163">
                  <c:v>18.629920523890366</c:v>
                </c:pt>
                <c:pt idx="164">
                  <c:v>18.499920523890367</c:v>
                </c:pt>
                <c:pt idx="165">
                  <c:v>101.56992052389037</c:v>
                </c:pt>
                <c:pt idx="166">
                  <c:v>696.83992052389033</c:v>
                </c:pt>
                <c:pt idx="167">
                  <c:v>343.23992052389036</c:v>
                </c:pt>
                <c:pt idx="168">
                  <c:v>205.43992052389038</c:v>
                </c:pt>
                <c:pt idx="169">
                  <c:v>143.03992052389037</c:v>
                </c:pt>
                <c:pt idx="170">
                  <c:v>113.78992052389037</c:v>
                </c:pt>
                <c:pt idx="171">
                  <c:v>105.72992052389037</c:v>
                </c:pt>
                <c:pt idx="172">
                  <c:v>88.439920523890365</c:v>
                </c:pt>
                <c:pt idx="173">
                  <c:v>78.039920523890373</c:v>
                </c:pt>
                <c:pt idx="174">
                  <c:v>79.859920523890366</c:v>
                </c:pt>
                <c:pt idx="175">
                  <c:v>71.929920523890374</c:v>
                </c:pt>
                <c:pt idx="176">
                  <c:v>64.519920523890363</c:v>
                </c:pt>
                <c:pt idx="177">
                  <c:v>71.929920523890374</c:v>
                </c:pt>
                <c:pt idx="178">
                  <c:v>71.929920523890374</c:v>
                </c:pt>
                <c:pt idx="179">
                  <c:v>66.209920523890361</c:v>
                </c:pt>
                <c:pt idx="180">
                  <c:v>59.969920523890366</c:v>
                </c:pt>
                <c:pt idx="181">
                  <c:v>52.039920523890366</c:v>
                </c:pt>
                <c:pt idx="182">
                  <c:v>47.359920523890366</c:v>
                </c:pt>
                <c:pt idx="183">
                  <c:v>43.849920523890368</c:v>
                </c:pt>
                <c:pt idx="184">
                  <c:v>42.679920523890367</c:v>
                </c:pt>
                <c:pt idx="185">
                  <c:v>41.119920523890364</c:v>
                </c:pt>
                <c:pt idx="186">
                  <c:v>54.249920523890367</c:v>
                </c:pt>
                <c:pt idx="187">
                  <c:v>52.819920523890367</c:v>
                </c:pt>
                <c:pt idx="188">
                  <c:v>44.759920523890365</c:v>
                </c:pt>
                <c:pt idx="189">
                  <c:v>41.509920523890365</c:v>
                </c:pt>
                <c:pt idx="190">
                  <c:v>37.869920523890364</c:v>
                </c:pt>
                <c:pt idx="191">
                  <c:v>34.87992052389037</c:v>
                </c:pt>
                <c:pt idx="192">
                  <c:v>33.059920523890369</c:v>
                </c:pt>
                <c:pt idx="193">
                  <c:v>31.889920523890368</c:v>
                </c:pt>
                <c:pt idx="194">
                  <c:v>119.76992052389036</c:v>
                </c:pt>
                <c:pt idx="195">
                  <c:v>357.53992052389037</c:v>
                </c:pt>
                <c:pt idx="196">
                  <c:v>267.83992052389038</c:v>
                </c:pt>
                <c:pt idx="197">
                  <c:v>182.03992052389037</c:v>
                </c:pt>
                <c:pt idx="198">
                  <c:v>152.1399205238904</c:v>
                </c:pt>
                <c:pt idx="199">
                  <c:v>148.23992052389039</c:v>
                </c:pt>
                <c:pt idx="200">
                  <c:v>118.46992052389037</c:v>
                </c:pt>
                <c:pt idx="201">
                  <c:v>98.579920523890365</c:v>
                </c:pt>
                <c:pt idx="202">
                  <c:v>85.059920523890369</c:v>
                </c:pt>
                <c:pt idx="203">
                  <c:v>77.779920523890368</c:v>
                </c:pt>
                <c:pt idx="204">
                  <c:v>88.69992052389037</c:v>
                </c:pt>
                <c:pt idx="205">
                  <c:v>73.749920523890367</c:v>
                </c:pt>
                <c:pt idx="206">
                  <c:v>313.33992052389038</c:v>
                </c:pt>
                <c:pt idx="207">
                  <c:v>321.13992052389034</c:v>
                </c:pt>
                <c:pt idx="208">
                  <c:v>327.63992052389034</c:v>
                </c:pt>
                <c:pt idx="209">
                  <c:v>241.83992052389038</c:v>
                </c:pt>
                <c:pt idx="210">
                  <c:v>403.03992052389037</c:v>
                </c:pt>
                <c:pt idx="211">
                  <c:v>832.03992052389037</c:v>
                </c:pt>
                <c:pt idx="212">
                  <c:v>729.33992052389033</c:v>
                </c:pt>
                <c:pt idx="213">
                  <c:v>417.33992052389038</c:v>
                </c:pt>
                <c:pt idx="214">
                  <c:v>288.63992052389034</c:v>
                </c:pt>
                <c:pt idx="215">
                  <c:v>228.83992052389038</c:v>
                </c:pt>
                <c:pt idx="216">
                  <c:v>178.1399205238904</c:v>
                </c:pt>
                <c:pt idx="217">
                  <c:v>149.53992052389037</c:v>
                </c:pt>
                <c:pt idx="218">
                  <c:v>127.17992052389037</c:v>
                </c:pt>
                <c:pt idx="219">
                  <c:v>113.91992052389037</c:v>
                </c:pt>
                <c:pt idx="220">
                  <c:v>101.95992052389037</c:v>
                </c:pt>
                <c:pt idx="221">
                  <c:v>91.689920523890365</c:v>
                </c:pt>
                <c:pt idx="222">
                  <c:v>80.899920523890373</c:v>
                </c:pt>
                <c:pt idx="223">
                  <c:v>73.489920523890362</c:v>
                </c:pt>
                <c:pt idx="224">
                  <c:v>67.249920523890367</c:v>
                </c:pt>
                <c:pt idx="225">
                  <c:v>61.789920523890366</c:v>
                </c:pt>
                <c:pt idx="226">
                  <c:v>56.849920523890368</c:v>
                </c:pt>
                <c:pt idx="227">
                  <c:v>52.559920523890369</c:v>
                </c:pt>
                <c:pt idx="228">
                  <c:v>48.399920523890366</c:v>
                </c:pt>
                <c:pt idx="229">
                  <c:v>45.149920523890366</c:v>
                </c:pt>
                <c:pt idx="230">
                  <c:v>42.549920523890364</c:v>
                </c:pt>
                <c:pt idx="231">
                  <c:v>40.209920523890368</c:v>
                </c:pt>
                <c:pt idx="232">
                  <c:v>37.739920523890369</c:v>
                </c:pt>
                <c:pt idx="233">
                  <c:v>35.139920523890368</c:v>
                </c:pt>
                <c:pt idx="234">
                  <c:v>33.189920523890365</c:v>
                </c:pt>
                <c:pt idx="235">
                  <c:v>31.499920523890367</c:v>
                </c:pt>
                <c:pt idx="236">
                  <c:v>29.809920523890366</c:v>
                </c:pt>
                <c:pt idx="237">
                  <c:v>28.119920523890368</c:v>
                </c:pt>
                <c:pt idx="238">
                  <c:v>26.689920523890365</c:v>
                </c:pt>
                <c:pt idx="239">
                  <c:v>24.609920523890366</c:v>
                </c:pt>
                <c:pt idx="240">
                  <c:v>23.049920523890368</c:v>
                </c:pt>
                <c:pt idx="241">
                  <c:v>21.879920523890366</c:v>
                </c:pt>
                <c:pt idx="242">
                  <c:v>20.839920523890367</c:v>
                </c:pt>
                <c:pt idx="243">
                  <c:v>20.449920523890366</c:v>
                </c:pt>
                <c:pt idx="244">
                  <c:v>19.661914707446588</c:v>
                </c:pt>
                <c:pt idx="245">
                  <c:v>18.361914707446587</c:v>
                </c:pt>
                <c:pt idx="246">
                  <c:v>17.321914707446588</c:v>
                </c:pt>
                <c:pt idx="247">
                  <c:v>16.281914707446589</c:v>
                </c:pt>
                <c:pt idx="248">
                  <c:v>15.501914707446588</c:v>
                </c:pt>
                <c:pt idx="249">
                  <c:v>14.981914707446588</c:v>
                </c:pt>
                <c:pt idx="250">
                  <c:v>14.591914707446588</c:v>
                </c:pt>
                <c:pt idx="251">
                  <c:v>14.201914707446589</c:v>
                </c:pt>
                <c:pt idx="252">
                  <c:v>13.811914707446588</c:v>
                </c:pt>
                <c:pt idx="253">
                  <c:v>13.291914707446589</c:v>
                </c:pt>
                <c:pt idx="254">
                  <c:v>12.901914707446588</c:v>
                </c:pt>
                <c:pt idx="255">
                  <c:v>12.641914707446588</c:v>
                </c:pt>
                <c:pt idx="256">
                  <c:v>12.121914707446589</c:v>
                </c:pt>
                <c:pt idx="257">
                  <c:v>11.731914707446588</c:v>
                </c:pt>
                <c:pt idx="258">
                  <c:v>11.341914707446588</c:v>
                </c:pt>
                <c:pt idx="259">
                  <c:v>11.081914707446588</c:v>
                </c:pt>
                <c:pt idx="260">
                  <c:v>10.691914707446587</c:v>
                </c:pt>
                <c:pt idx="261">
                  <c:v>10.431914707446587</c:v>
                </c:pt>
                <c:pt idx="262">
                  <c:v>10.171914707446588</c:v>
                </c:pt>
                <c:pt idx="263">
                  <c:v>9.9119147074465879</c:v>
                </c:pt>
                <c:pt idx="264">
                  <c:v>9.6519147074465881</c:v>
                </c:pt>
                <c:pt idx="265">
                  <c:v>9.3919147074465883</c:v>
                </c:pt>
                <c:pt idx="266">
                  <c:v>9.1319147074465885</c:v>
                </c:pt>
                <c:pt idx="267">
                  <c:v>9.0019147074465877</c:v>
                </c:pt>
                <c:pt idx="268">
                  <c:v>8.6119147074465872</c:v>
                </c:pt>
                <c:pt idx="269">
                  <c:v>8.0919147074465876</c:v>
                </c:pt>
                <c:pt idx="270">
                  <c:v>7.8319147074465878</c:v>
                </c:pt>
                <c:pt idx="271">
                  <c:v>7.7019147074465879</c:v>
                </c:pt>
                <c:pt idx="272">
                  <c:v>7.1819147074465874</c:v>
                </c:pt>
                <c:pt idx="273">
                  <c:v>6.7919147074465878</c:v>
                </c:pt>
                <c:pt idx="274">
                  <c:v>6.8271526579808848</c:v>
                </c:pt>
                <c:pt idx="275">
                  <c:v>6.567152657980885</c:v>
                </c:pt>
                <c:pt idx="276">
                  <c:v>6.4371526579808851</c:v>
                </c:pt>
                <c:pt idx="277">
                  <c:v>6.3071526579808852</c:v>
                </c:pt>
                <c:pt idx="278">
                  <c:v>6.3071526579808852</c:v>
                </c:pt>
                <c:pt idx="279">
                  <c:v>6.1771526579808853</c:v>
                </c:pt>
                <c:pt idx="280">
                  <c:v>6.3071526579808852</c:v>
                </c:pt>
                <c:pt idx="281">
                  <c:v>6.1771526579808853</c:v>
                </c:pt>
                <c:pt idx="282">
                  <c:v>6.0471526579808845</c:v>
                </c:pt>
                <c:pt idx="283">
                  <c:v>5.9171526579808846</c:v>
                </c:pt>
                <c:pt idx="284">
                  <c:v>5.7871526579808847</c:v>
                </c:pt>
                <c:pt idx="285">
                  <c:v>5.6571526579808848</c:v>
                </c:pt>
                <c:pt idx="286">
                  <c:v>5.527152657980885</c:v>
                </c:pt>
                <c:pt idx="287">
                  <c:v>5.527152657980885</c:v>
                </c:pt>
                <c:pt idx="288">
                  <c:v>5.527152657980885</c:v>
                </c:pt>
                <c:pt idx="289">
                  <c:v>5.3971526579808851</c:v>
                </c:pt>
                <c:pt idx="290">
                  <c:v>5.3971526579808851</c:v>
                </c:pt>
                <c:pt idx="291">
                  <c:v>5.2671526579808852</c:v>
                </c:pt>
                <c:pt idx="292">
                  <c:v>5.0071526579808845</c:v>
                </c:pt>
                <c:pt idx="293">
                  <c:v>5.0071526579808845</c:v>
                </c:pt>
                <c:pt idx="294">
                  <c:v>4.8771526579808846</c:v>
                </c:pt>
                <c:pt idx="295">
                  <c:v>4.7471526579808847</c:v>
                </c:pt>
                <c:pt idx="296">
                  <c:v>4.7471526579808847</c:v>
                </c:pt>
                <c:pt idx="297">
                  <c:v>4.4871526579808849</c:v>
                </c:pt>
                <c:pt idx="298">
                  <c:v>4.4871526579808849</c:v>
                </c:pt>
                <c:pt idx="299">
                  <c:v>4.2271526579808851</c:v>
                </c:pt>
                <c:pt idx="300">
                  <c:v>4.0971526579808843</c:v>
                </c:pt>
                <c:pt idx="301">
                  <c:v>3.7071526579808842</c:v>
                </c:pt>
                <c:pt idx="302">
                  <c:v>3.4471526579808844</c:v>
                </c:pt>
                <c:pt idx="303">
                  <c:v>3.3171526579808845</c:v>
                </c:pt>
                <c:pt idx="304">
                  <c:v>3.1871526579808842</c:v>
                </c:pt>
                <c:pt idx="305">
                  <c:v>3.1713391568076199</c:v>
                </c:pt>
                <c:pt idx="306">
                  <c:v>3.1713391568076199</c:v>
                </c:pt>
                <c:pt idx="307">
                  <c:v>3.04133915680762</c:v>
                </c:pt>
                <c:pt idx="308">
                  <c:v>2.9113391568076197</c:v>
                </c:pt>
                <c:pt idx="309">
                  <c:v>2.9113391568076197</c:v>
                </c:pt>
                <c:pt idx="310">
                  <c:v>2.9113391568076197</c:v>
                </c:pt>
                <c:pt idx="311">
                  <c:v>2.7813391568076198</c:v>
                </c:pt>
                <c:pt idx="312">
                  <c:v>2.7813391568076198</c:v>
                </c:pt>
                <c:pt idx="313">
                  <c:v>2.6513391568076199</c:v>
                </c:pt>
                <c:pt idx="314">
                  <c:v>2.52133915680762</c:v>
                </c:pt>
                <c:pt idx="315">
                  <c:v>2.52133915680762</c:v>
                </c:pt>
                <c:pt idx="316">
                  <c:v>2.52133915680762</c:v>
                </c:pt>
                <c:pt idx="317">
                  <c:v>2.52133915680762</c:v>
                </c:pt>
                <c:pt idx="318">
                  <c:v>2.3913391568076197</c:v>
                </c:pt>
                <c:pt idx="319">
                  <c:v>2.3913391568076197</c:v>
                </c:pt>
                <c:pt idx="320">
                  <c:v>2.2613391568076198</c:v>
                </c:pt>
                <c:pt idx="321">
                  <c:v>2.1313391568076199</c:v>
                </c:pt>
                <c:pt idx="322">
                  <c:v>2.1313391568076199</c:v>
                </c:pt>
                <c:pt idx="323">
                  <c:v>2.2613391568076198</c:v>
                </c:pt>
                <c:pt idx="324">
                  <c:v>2.1313391568076199</c:v>
                </c:pt>
                <c:pt idx="325">
                  <c:v>2.00133915680762</c:v>
                </c:pt>
                <c:pt idx="326">
                  <c:v>2.00133915680762</c:v>
                </c:pt>
                <c:pt idx="327">
                  <c:v>2.00133915680762</c:v>
                </c:pt>
                <c:pt idx="328">
                  <c:v>1.8713391568076199</c:v>
                </c:pt>
                <c:pt idx="329">
                  <c:v>1.8713391568076199</c:v>
                </c:pt>
                <c:pt idx="330">
                  <c:v>2.00133915680762</c:v>
                </c:pt>
                <c:pt idx="331">
                  <c:v>1.8453391568076198</c:v>
                </c:pt>
                <c:pt idx="332">
                  <c:v>1.8323391568076197</c:v>
                </c:pt>
                <c:pt idx="333">
                  <c:v>1.7413391568076197</c:v>
                </c:pt>
                <c:pt idx="334">
                  <c:v>1.7153391568076199</c:v>
                </c:pt>
                <c:pt idx="335">
                  <c:v>1.8063391568076197</c:v>
                </c:pt>
                <c:pt idx="336">
                  <c:v>1.8713391568076199</c:v>
                </c:pt>
                <c:pt idx="337">
                  <c:v>1.8713391568076199</c:v>
                </c:pt>
                <c:pt idx="338">
                  <c:v>1.7283391568076198</c:v>
                </c:pt>
                <c:pt idx="339">
                  <c:v>1.7413391568076197</c:v>
                </c:pt>
                <c:pt idx="340">
                  <c:v>1.7153391568076199</c:v>
                </c:pt>
                <c:pt idx="341">
                  <c:v>1.8323391568076197</c:v>
                </c:pt>
                <c:pt idx="342">
                  <c:v>1.8453391568076198</c:v>
                </c:pt>
                <c:pt idx="343">
                  <c:v>1.7543391568076196</c:v>
                </c:pt>
                <c:pt idx="344">
                  <c:v>1.7803391568076199</c:v>
                </c:pt>
                <c:pt idx="345">
                  <c:v>1.8713391568076199</c:v>
                </c:pt>
                <c:pt idx="346">
                  <c:v>1.8713391568076199</c:v>
                </c:pt>
                <c:pt idx="347">
                  <c:v>1.8713391568076199</c:v>
                </c:pt>
                <c:pt idx="348">
                  <c:v>1.7673391568076198</c:v>
                </c:pt>
                <c:pt idx="349">
                  <c:v>1.7283391568076198</c:v>
                </c:pt>
                <c:pt idx="350">
                  <c:v>1.6893391568076197</c:v>
                </c:pt>
                <c:pt idx="351">
                  <c:v>1.6243391568076198</c:v>
                </c:pt>
                <c:pt idx="352">
                  <c:v>1.5463391568076197</c:v>
                </c:pt>
                <c:pt idx="353">
                  <c:v>1.5853391568076198</c:v>
                </c:pt>
                <c:pt idx="354">
                  <c:v>1.5853391568076198</c:v>
                </c:pt>
                <c:pt idx="355">
                  <c:v>1.5983391568076197</c:v>
                </c:pt>
                <c:pt idx="356">
                  <c:v>1.6373391568076197</c:v>
                </c:pt>
                <c:pt idx="357">
                  <c:v>1.5983391568076197</c:v>
                </c:pt>
                <c:pt idx="358">
                  <c:v>1.5723391568076197</c:v>
                </c:pt>
                <c:pt idx="359">
                  <c:v>1.5203391568076199</c:v>
                </c:pt>
                <c:pt idx="360">
                  <c:v>1.5073391568076198</c:v>
                </c:pt>
                <c:pt idx="361">
                  <c:v>1.4683391568076198</c:v>
                </c:pt>
                <c:pt idx="362">
                  <c:v>1.4553391568076199</c:v>
                </c:pt>
                <c:pt idx="363">
                  <c:v>1.4943391568076196</c:v>
                </c:pt>
                <c:pt idx="364">
                  <c:v>1.5333391568076198</c:v>
                </c:pt>
                <c:pt idx="365">
                  <c:v>1.6373391568076197</c:v>
                </c:pt>
                <c:pt idx="366">
                  <c:v>0.26092052389036618</c:v>
                </c:pt>
                <c:pt idx="367">
                  <c:v>0.26092052389036618</c:v>
                </c:pt>
                <c:pt idx="368">
                  <c:v>0.2739205238903662</c:v>
                </c:pt>
                <c:pt idx="369">
                  <c:v>0.2739205238903662</c:v>
                </c:pt>
                <c:pt idx="370">
                  <c:v>0.2739205238903662</c:v>
                </c:pt>
                <c:pt idx="371">
                  <c:v>0.26092052389036618</c:v>
                </c:pt>
                <c:pt idx="372">
                  <c:v>0.26092052389036618</c:v>
                </c:pt>
                <c:pt idx="373">
                  <c:v>0.26092052389036618</c:v>
                </c:pt>
                <c:pt idx="374">
                  <c:v>0.24792052389036626</c:v>
                </c:pt>
                <c:pt idx="375">
                  <c:v>0.26092052389036618</c:v>
                </c:pt>
                <c:pt idx="376">
                  <c:v>0.24792052389036626</c:v>
                </c:pt>
                <c:pt idx="377">
                  <c:v>0.35192052389036621</c:v>
                </c:pt>
                <c:pt idx="378">
                  <c:v>0.37792052389036623</c:v>
                </c:pt>
                <c:pt idx="379">
                  <c:v>0.37792052389036623</c:v>
                </c:pt>
                <c:pt idx="380">
                  <c:v>0.39092052389036624</c:v>
                </c:pt>
                <c:pt idx="381">
                  <c:v>0.4039205238903662</c:v>
                </c:pt>
                <c:pt idx="382">
                  <c:v>0.4039205238903662</c:v>
                </c:pt>
                <c:pt idx="383">
                  <c:v>0.4039205238903662</c:v>
                </c:pt>
                <c:pt idx="384">
                  <c:v>0.37792052389036623</c:v>
                </c:pt>
                <c:pt idx="385">
                  <c:v>0.36492052389036622</c:v>
                </c:pt>
                <c:pt idx="386">
                  <c:v>0.35192052389036621</c:v>
                </c:pt>
                <c:pt idx="387">
                  <c:v>0.32592052389036624</c:v>
                </c:pt>
                <c:pt idx="388">
                  <c:v>0.3389205238903662</c:v>
                </c:pt>
                <c:pt idx="389">
                  <c:v>0.39092052389036624</c:v>
                </c:pt>
                <c:pt idx="390">
                  <c:v>0.44292052389036624</c:v>
                </c:pt>
                <c:pt idx="391">
                  <c:v>0.44292052389036624</c:v>
                </c:pt>
                <c:pt idx="392">
                  <c:v>0.44292052389036624</c:v>
                </c:pt>
                <c:pt idx="393">
                  <c:v>0.44292052389036624</c:v>
                </c:pt>
                <c:pt idx="394">
                  <c:v>0.44292052389036624</c:v>
                </c:pt>
                <c:pt idx="395">
                  <c:v>0.44292052389036624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C8-4FA9-AFDD-9FB5DCB6F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87168"/>
        <c:axId val="148509440"/>
      </c:scatterChart>
      <c:valAx>
        <c:axId val="148487168"/>
        <c:scaling>
          <c:orientation val="minMax"/>
          <c:max val="41213"/>
          <c:min val="408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9440"/>
        <c:crosses val="autoZero"/>
        <c:crossBetween val="midCat"/>
        <c:majorUnit val="30.5"/>
        <c:minorUnit val="7"/>
      </c:valAx>
      <c:valAx>
        <c:axId val="1485094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Mean</a:t>
                </a:r>
                <a:r>
                  <a:rPr lang="en-US" baseline="0"/>
                  <a:t> Streamflow </a:t>
                </a:r>
                <a:r>
                  <a:rPr lang="en-US"/>
                  <a:t>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8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301398863603593"/>
          <c:y val="2.8127531004356544E-2"/>
          <c:w val="0.23255896859046463"/>
          <c:h val="5.3478862671059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'Impaired Flow data Dec1-Dec31'!$B$4</c:f>
              <c:strCache>
                <c:ptCount val="1"/>
                <c:pt idx="0">
                  <c:v>Dry-type year: 2012 (80% annual discharge exceedance)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'Impaired Flow data Dec1-Dec31'!$A$5:$A$370</c:f>
              <c:numCache>
                <c:formatCode>d\-mmm</c:formatCode>
                <c:ptCount val="366"/>
                <c:pt idx="0">
                  <c:v>40878</c:v>
                </c:pt>
                <c:pt idx="1">
                  <c:v>40879</c:v>
                </c:pt>
                <c:pt idx="2">
                  <c:v>40880</c:v>
                </c:pt>
                <c:pt idx="3">
                  <c:v>40881</c:v>
                </c:pt>
                <c:pt idx="4">
                  <c:v>40882</c:v>
                </c:pt>
                <c:pt idx="5">
                  <c:v>40883</c:v>
                </c:pt>
                <c:pt idx="6">
                  <c:v>40884</c:v>
                </c:pt>
                <c:pt idx="7">
                  <c:v>40885</c:v>
                </c:pt>
                <c:pt idx="8">
                  <c:v>40886</c:v>
                </c:pt>
                <c:pt idx="9">
                  <c:v>40887</c:v>
                </c:pt>
                <c:pt idx="10">
                  <c:v>40888</c:v>
                </c:pt>
                <c:pt idx="11">
                  <c:v>40889</c:v>
                </c:pt>
                <c:pt idx="12">
                  <c:v>40890</c:v>
                </c:pt>
                <c:pt idx="13">
                  <c:v>40891</c:v>
                </c:pt>
                <c:pt idx="14">
                  <c:v>40892</c:v>
                </c:pt>
                <c:pt idx="15">
                  <c:v>40893</c:v>
                </c:pt>
                <c:pt idx="16">
                  <c:v>40894</c:v>
                </c:pt>
                <c:pt idx="17">
                  <c:v>40895</c:v>
                </c:pt>
                <c:pt idx="18">
                  <c:v>40896</c:v>
                </c:pt>
                <c:pt idx="19">
                  <c:v>40897</c:v>
                </c:pt>
                <c:pt idx="20">
                  <c:v>40898</c:v>
                </c:pt>
                <c:pt idx="21">
                  <c:v>40899</c:v>
                </c:pt>
                <c:pt idx="22">
                  <c:v>40900</c:v>
                </c:pt>
                <c:pt idx="23">
                  <c:v>40901</c:v>
                </c:pt>
                <c:pt idx="24">
                  <c:v>40902</c:v>
                </c:pt>
                <c:pt idx="25">
                  <c:v>40903</c:v>
                </c:pt>
                <c:pt idx="26">
                  <c:v>40904</c:v>
                </c:pt>
                <c:pt idx="27">
                  <c:v>40905</c:v>
                </c:pt>
                <c:pt idx="28">
                  <c:v>40906</c:v>
                </c:pt>
                <c:pt idx="29">
                  <c:v>40907</c:v>
                </c:pt>
                <c:pt idx="30">
                  <c:v>40908</c:v>
                </c:pt>
                <c:pt idx="31">
                  <c:v>40909</c:v>
                </c:pt>
                <c:pt idx="32">
                  <c:v>40910</c:v>
                </c:pt>
                <c:pt idx="33">
                  <c:v>40911</c:v>
                </c:pt>
                <c:pt idx="34">
                  <c:v>40912</c:v>
                </c:pt>
                <c:pt idx="35">
                  <c:v>40913</c:v>
                </c:pt>
                <c:pt idx="36">
                  <c:v>40914</c:v>
                </c:pt>
                <c:pt idx="37">
                  <c:v>40915</c:v>
                </c:pt>
                <c:pt idx="38">
                  <c:v>40916</c:v>
                </c:pt>
                <c:pt idx="39">
                  <c:v>40917</c:v>
                </c:pt>
                <c:pt idx="40">
                  <c:v>40918</c:v>
                </c:pt>
                <c:pt idx="41">
                  <c:v>40919</c:v>
                </c:pt>
                <c:pt idx="42">
                  <c:v>40920</c:v>
                </c:pt>
                <c:pt idx="43">
                  <c:v>40921</c:v>
                </c:pt>
                <c:pt idx="44">
                  <c:v>40922</c:v>
                </c:pt>
                <c:pt idx="45">
                  <c:v>40923</c:v>
                </c:pt>
                <c:pt idx="46">
                  <c:v>40924</c:v>
                </c:pt>
                <c:pt idx="47">
                  <c:v>40925</c:v>
                </c:pt>
                <c:pt idx="48">
                  <c:v>40926</c:v>
                </c:pt>
                <c:pt idx="49">
                  <c:v>40927</c:v>
                </c:pt>
                <c:pt idx="50">
                  <c:v>40928</c:v>
                </c:pt>
                <c:pt idx="51">
                  <c:v>40929</c:v>
                </c:pt>
                <c:pt idx="52">
                  <c:v>40930</c:v>
                </c:pt>
                <c:pt idx="53">
                  <c:v>40931</c:v>
                </c:pt>
                <c:pt idx="54">
                  <c:v>40932</c:v>
                </c:pt>
                <c:pt idx="55">
                  <c:v>40933</c:v>
                </c:pt>
                <c:pt idx="56">
                  <c:v>40934</c:v>
                </c:pt>
                <c:pt idx="57">
                  <c:v>40935</c:v>
                </c:pt>
                <c:pt idx="58">
                  <c:v>40936</c:v>
                </c:pt>
                <c:pt idx="59">
                  <c:v>40937</c:v>
                </c:pt>
                <c:pt idx="60">
                  <c:v>40938</c:v>
                </c:pt>
                <c:pt idx="61">
                  <c:v>40939</c:v>
                </c:pt>
                <c:pt idx="62">
                  <c:v>40940</c:v>
                </c:pt>
                <c:pt idx="63">
                  <c:v>40941</c:v>
                </c:pt>
                <c:pt idx="64">
                  <c:v>40942</c:v>
                </c:pt>
                <c:pt idx="65">
                  <c:v>40943</c:v>
                </c:pt>
                <c:pt idx="66">
                  <c:v>40944</c:v>
                </c:pt>
                <c:pt idx="67">
                  <c:v>40945</c:v>
                </c:pt>
                <c:pt idx="68">
                  <c:v>40946</c:v>
                </c:pt>
                <c:pt idx="69">
                  <c:v>40947</c:v>
                </c:pt>
                <c:pt idx="70">
                  <c:v>40948</c:v>
                </c:pt>
                <c:pt idx="71">
                  <c:v>40949</c:v>
                </c:pt>
                <c:pt idx="72">
                  <c:v>40950</c:v>
                </c:pt>
                <c:pt idx="73">
                  <c:v>40951</c:v>
                </c:pt>
                <c:pt idx="74">
                  <c:v>40952</c:v>
                </c:pt>
                <c:pt idx="75">
                  <c:v>40953</c:v>
                </c:pt>
                <c:pt idx="76">
                  <c:v>40954</c:v>
                </c:pt>
                <c:pt idx="77">
                  <c:v>40955</c:v>
                </c:pt>
                <c:pt idx="78">
                  <c:v>40956</c:v>
                </c:pt>
                <c:pt idx="79">
                  <c:v>40957</c:v>
                </c:pt>
                <c:pt idx="80">
                  <c:v>40958</c:v>
                </c:pt>
                <c:pt idx="81">
                  <c:v>40959</c:v>
                </c:pt>
                <c:pt idx="82">
                  <c:v>40960</c:v>
                </c:pt>
                <c:pt idx="83">
                  <c:v>40961</c:v>
                </c:pt>
                <c:pt idx="84">
                  <c:v>40962</c:v>
                </c:pt>
                <c:pt idx="85">
                  <c:v>40963</c:v>
                </c:pt>
                <c:pt idx="86">
                  <c:v>40964</c:v>
                </c:pt>
                <c:pt idx="87">
                  <c:v>40965</c:v>
                </c:pt>
                <c:pt idx="88">
                  <c:v>40966</c:v>
                </c:pt>
                <c:pt idx="89">
                  <c:v>40967</c:v>
                </c:pt>
                <c:pt idx="90">
                  <c:v>40968</c:v>
                </c:pt>
                <c:pt idx="91">
                  <c:v>40969</c:v>
                </c:pt>
                <c:pt idx="92">
                  <c:v>40970</c:v>
                </c:pt>
                <c:pt idx="93">
                  <c:v>40971</c:v>
                </c:pt>
                <c:pt idx="94">
                  <c:v>40972</c:v>
                </c:pt>
                <c:pt idx="95">
                  <c:v>40973</c:v>
                </c:pt>
                <c:pt idx="96">
                  <c:v>40974</c:v>
                </c:pt>
                <c:pt idx="97">
                  <c:v>40975</c:v>
                </c:pt>
                <c:pt idx="98">
                  <c:v>40976</c:v>
                </c:pt>
                <c:pt idx="99">
                  <c:v>40977</c:v>
                </c:pt>
                <c:pt idx="100">
                  <c:v>40978</c:v>
                </c:pt>
                <c:pt idx="101">
                  <c:v>40979</c:v>
                </c:pt>
                <c:pt idx="102">
                  <c:v>40980</c:v>
                </c:pt>
                <c:pt idx="103">
                  <c:v>40981</c:v>
                </c:pt>
                <c:pt idx="104">
                  <c:v>40982</c:v>
                </c:pt>
                <c:pt idx="105">
                  <c:v>40983</c:v>
                </c:pt>
                <c:pt idx="106">
                  <c:v>40984</c:v>
                </c:pt>
                <c:pt idx="107">
                  <c:v>40985</c:v>
                </c:pt>
                <c:pt idx="108">
                  <c:v>40986</c:v>
                </c:pt>
                <c:pt idx="109">
                  <c:v>40987</c:v>
                </c:pt>
                <c:pt idx="110">
                  <c:v>40988</c:v>
                </c:pt>
                <c:pt idx="111">
                  <c:v>40989</c:v>
                </c:pt>
                <c:pt idx="112">
                  <c:v>40990</c:v>
                </c:pt>
                <c:pt idx="113">
                  <c:v>40991</c:v>
                </c:pt>
                <c:pt idx="114">
                  <c:v>40992</c:v>
                </c:pt>
                <c:pt idx="115">
                  <c:v>40993</c:v>
                </c:pt>
                <c:pt idx="116">
                  <c:v>40994</c:v>
                </c:pt>
                <c:pt idx="117">
                  <c:v>40995</c:v>
                </c:pt>
                <c:pt idx="118">
                  <c:v>40996</c:v>
                </c:pt>
                <c:pt idx="119">
                  <c:v>40997</c:v>
                </c:pt>
                <c:pt idx="120">
                  <c:v>40998</c:v>
                </c:pt>
                <c:pt idx="121">
                  <c:v>40999</c:v>
                </c:pt>
                <c:pt idx="122">
                  <c:v>41000</c:v>
                </c:pt>
                <c:pt idx="123">
                  <c:v>41001</c:v>
                </c:pt>
                <c:pt idx="124">
                  <c:v>41002</c:v>
                </c:pt>
                <c:pt idx="125">
                  <c:v>41003</c:v>
                </c:pt>
                <c:pt idx="126">
                  <c:v>41004</c:v>
                </c:pt>
                <c:pt idx="127">
                  <c:v>41005</c:v>
                </c:pt>
                <c:pt idx="128">
                  <c:v>41006</c:v>
                </c:pt>
                <c:pt idx="129">
                  <c:v>41007</c:v>
                </c:pt>
                <c:pt idx="130">
                  <c:v>41008</c:v>
                </c:pt>
                <c:pt idx="131">
                  <c:v>41009</c:v>
                </c:pt>
                <c:pt idx="132">
                  <c:v>41010</c:v>
                </c:pt>
                <c:pt idx="133">
                  <c:v>41011</c:v>
                </c:pt>
                <c:pt idx="134">
                  <c:v>41012</c:v>
                </c:pt>
                <c:pt idx="135">
                  <c:v>41013</c:v>
                </c:pt>
                <c:pt idx="136">
                  <c:v>41014</c:v>
                </c:pt>
                <c:pt idx="137">
                  <c:v>41015</c:v>
                </c:pt>
                <c:pt idx="138">
                  <c:v>41016</c:v>
                </c:pt>
                <c:pt idx="139">
                  <c:v>41017</c:v>
                </c:pt>
                <c:pt idx="140">
                  <c:v>41018</c:v>
                </c:pt>
                <c:pt idx="141">
                  <c:v>41019</c:v>
                </c:pt>
                <c:pt idx="142">
                  <c:v>41020</c:v>
                </c:pt>
                <c:pt idx="143">
                  <c:v>41021</c:v>
                </c:pt>
                <c:pt idx="144">
                  <c:v>41022</c:v>
                </c:pt>
                <c:pt idx="145">
                  <c:v>41023</c:v>
                </c:pt>
                <c:pt idx="146">
                  <c:v>41024</c:v>
                </c:pt>
                <c:pt idx="147">
                  <c:v>41025</c:v>
                </c:pt>
                <c:pt idx="148">
                  <c:v>41026</c:v>
                </c:pt>
                <c:pt idx="149">
                  <c:v>41027</c:v>
                </c:pt>
                <c:pt idx="150">
                  <c:v>41028</c:v>
                </c:pt>
                <c:pt idx="151">
                  <c:v>41029</c:v>
                </c:pt>
                <c:pt idx="152">
                  <c:v>41030</c:v>
                </c:pt>
                <c:pt idx="153">
                  <c:v>41031</c:v>
                </c:pt>
                <c:pt idx="154">
                  <c:v>41032</c:v>
                </c:pt>
                <c:pt idx="155">
                  <c:v>41033</c:v>
                </c:pt>
                <c:pt idx="156">
                  <c:v>41034</c:v>
                </c:pt>
                <c:pt idx="157">
                  <c:v>41035</c:v>
                </c:pt>
                <c:pt idx="158">
                  <c:v>41036</c:v>
                </c:pt>
                <c:pt idx="159">
                  <c:v>41037</c:v>
                </c:pt>
                <c:pt idx="160">
                  <c:v>41038</c:v>
                </c:pt>
                <c:pt idx="161">
                  <c:v>41039</c:v>
                </c:pt>
                <c:pt idx="162">
                  <c:v>41040</c:v>
                </c:pt>
                <c:pt idx="163">
                  <c:v>41041</c:v>
                </c:pt>
                <c:pt idx="164">
                  <c:v>41042</c:v>
                </c:pt>
                <c:pt idx="165">
                  <c:v>41043</c:v>
                </c:pt>
                <c:pt idx="166">
                  <c:v>41044</c:v>
                </c:pt>
                <c:pt idx="167">
                  <c:v>41045</c:v>
                </c:pt>
                <c:pt idx="168">
                  <c:v>41046</c:v>
                </c:pt>
                <c:pt idx="169">
                  <c:v>41047</c:v>
                </c:pt>
                <c:pt idx="170">
                  <c:v>41048</c:v>
                </c:pt>
                <c:pt idx="171">
                  <c:v>41049</c:v>
                </c:pt>
                <c:pt idx="172">
                  <c:v>41050</c:v>
                </c:pt>
                <c:pt idx="173">
                  <c:v>41051</c:v>
                </c:pt>
                <c:pt idx="174">
                  <c:v>41052</c:v>
                </c:pt>
                <c:pt idx="175">
                  <c:v>41053</c:v>
                </c:pt>
                <c:pt idx="176">
                  <c:v>41054</c:v>
                </c:pt>
                <c:pt idx="177">
                  <c:v>41055</c:v>
                </c:pt>
                <c:pt idx="178">
                  <c:v>41056</c:v>
                </c:pt>
                <c:pt idx="179">
                  <c:v>41057</c:v>
                </c:pt>
                <c:pt idx="180">
                  <c:v>41058</c:v>
                </c:pt>
                <c:pt idx="181">
                  <c:v>41059</c:v>
                </c:pt>
                <c:pt idx="182">
                  <c:v>41060</c:v>
                </c:pt>
                <c:pt idx="183">
                  <c:v>41061</c:v>
                </c:pt>
                <c:pt idx="184">
                  <c:v>41062</c:v>
                </c:pt>
                <c:pt idx="185">
                  <c:v>41063</c:v>
                </c:pt>
                <c:pt idx="186">
                  <c:v>41064</c:v>
                </c:pt>
                <c:pt idx="187">
                  <c:v>41065</c:v>
                </c:pt>
                <c:pt idx="188">
                  <c:v>41066</c:v>
                </c:pt>
                <c:pt idx="189">
                  <c:v>41067</c:v>
                </c:pt>
                <c:pt idx="190">
                  <c:v>41068</c:v>
                </c:pt>
                <c:pt idx="191">
                  <c:v>41069</c:v>
                </c:pt>
                <c:pt idx="192">
                  <c:v>41070</c:v>
                </c:pt>
                <c:pt idx="193">
                  <c:v>41071</c:v>
                </c:pt>
                <c:pt idx="194">
                  <c:v>41072</c:v>
                </c:pt>
                <c:pt idx="195">
                  <c:v>41073</c:v>
                </c:pt>
                <c:pt idx="196">
                  <c:v>41074</c:v>
                </c:pt>
                <c:pt idx="197">
                  <c:v>41075</c:v>
                </c:pt>
                <c:pt idx="198">
                  <c:v>41076</c:v>
                </c:pt>
                <c:pt idx="199">
                  <c:v>41077</c:v>
                </c:pt>
                <c:pt idx="200">
                  <c:v>41078</c:v>
                </c:pt>
                <c:pt idx="201">
                  <c:v>41079</c:v>
                </c:pt>
                <c:pt idx="202">
                  <c:v>41080</c:v>
                </c:pt>
                <c:pt idx="203">
                  <c:v>41081</c:v>
                </c:pt>
                <c:pt idx="204">
                  <c:v>41082</c:v>
                </c:pt>
                <c:pt idx="205">
                  <c:v>41083</c:v>
                </c:pt>
                <c:pt idx="206">
                  <c:v>41084</c:v>
                </c:pt>
                <c:pt idx="207">
                  <c:v>41085</c:v>
                </c:pt>
                <c:pt idx="208">
                  <c:v>41086</c:v>
                </c:pt>
                <c:pt idx="209">
                  <c:v>41087</c:v>
                </c:pt>
                <c:pt idx="210">
                  <c:v>41088</c:v>
                </c:pt>
                <c:pt idx="211">
                  <c:v>41089</c:v>
                </c:pt>
                <c:pt idx="212">
                  <c:v>41090</c:v>
                </c:pt>
                <c:pt idx="213">
                  <c:v>41091</c:v>
                </c:pt>
                <c:pt idx="214">
                  <c:v>41092</c:v>
                </c:pt>
                <c:pt idx="215">
                  <c:v>41093</c:v>
                </c:pt>
                <c:pt idx="216">
                  <c:v>41094</c:v>
                </c:pt>
                <c:pt idx="217">
                  <c:v>41095</c:v>
                </c:pt>
                <c:pt idx="218">
                  <c:v>41096</c:v>
                </c:pt>
                <c:pt idx="219">
                  <c:v>41097</c:v>
                </c:pt>
                <c:pt idx="220">
                  <c:v>41098</c:v>
                </c:pt>
                <c:pt idx="221">
                  <c:v>41099</c:v>
                </c:pt>
                <c:pt idx="222">
                  <c:v>41100</c:v>
                </c:pt>
                <c:pt idx="223">
                  <c:v>41101</c:v>
                </c:pt>
                <c:pt idx="224">
                  <c:v>41102</c:v>
                </c:pt>
                <c:pt idx="225">
                  <c:v>41103</c:v>
                </c:pt>
                <c:pt idx="226">
                  <c:v>41104</c:v>
                </c:pt>
                <c:pt idx="227">
                  <c:v>41105</c:v>
                </c:pt>
                <c:pt idx="228">
                  <c:v>41106</c:v>
                </c:pt>
                <c:pt idx="229">
                  <c:v>41107</c:v>
                </c:pt>
                <c:pt idx="230">
                  <c:v>41108</c:v>
                </c:pt>
                <c:pt idx="231">
                  <c:v>41109</c:v>
                </c:pt>
                <c:pt idx="232">
                  <c:v>41110</c:v>
                </c:pt>
                <c:pt idx="233">
                  <c:v>41111</c:v>
                </c:pt>
                <c:pt idx="234">
                  <c:v>41112</c:v>
                </c:pt>
                <c:pt idx="235">
                  <c:v>41113</c:v>
                </c:pt>
                <c:pt idx="236">
                  <c:v>41114</c:v>
                </c:pt>
                <c:pt idx="237">
                  <c:v>41115</c:v>
                </c:pt>
                <c:pt idx="238">
                  <c:v>41116</c:v>
                </c:pt>
                <c:pt idx="239">
                  <c:v>41117</c:v>
                </c:pt>
                <c:pt idx="240">
                  <c:v>41118</c:v>
                </c:pt>
                <c:pt idx="241">
                  <c:v>41119</c:v>
                </c:pt>
                <c:pt idx="242">
                  <c:v>41120</c:v>
                </c:pt>
                <c:pt idx="243">
                  <c:v>41121</c:v>
                </c:pt>
                <c:pt idx="244">
                  <c:v>41122</c:v>
                </c:pt>
                <c:pt idx="245">
                  <c:v>41123</c:v>
                </c:pt>
                <c:pt idx="246">
                  <c:v>41124</c:v>
                </c:pt>
                <c:pt idx="247">
                  <c:v>41125</c:v>
                </c:pt>
                <c:pt idx="248">
                  <c:v>41126</c:v>
                </c:pt>
                <c:pt idx="249">
                  <c:v>41127</c:v>
                </c:pt>
                <c:pt idx="250">
                  <c:v>41128</c:v>
                </c:pt>
                <c:pt idx="251">
                  <c:v>41129</c:v>
                </c:pt>
                <c:pt idx="252">
                  <c:v>41130</c:v>
                </c:pt>
                <c:pt idx="253">
                  <c:v>41131</c:v>
                </c:pt>
                <c:pt idx="254">
                  <c:v>41132</c:v>
                </c:pt>
                <c:pt idx="255">
                  <c:v>41133</c:v>
                </c:pt>
                <c:pt idx="256">
                  <c:v>41134</c:v>
                </c:pt>
                <c:pt idx="257">
                  <c:v>41135</c:v>
                </c:pt>
                <c:pt idx="258">
                  <c:v>41136</c:v>
                </c:pt>
                <c:pt idx="259">
                  <c:v>41137</c:v>
                </c:pt>
                <c:pt idx="260">
                  <c:v>41138</c:v>
                </c:pt>
                <c:pt idx="261">
                  <c:v>41139</c:v>
                </c:pt>
                <c:pt idx="262">
                  <c:v>41140</c:v>
                </c:pt>
                <c:pt idx="263">
                  <c:v>41141</c:v>
                </c:pt>
                <c:pt idx="264">
                  <c:v>41142</c:v>
                </c:pt>
                <c:pt idx="265">
                  <c:v>41143</c:v>
                </c:pt>
                <c:pt idx="266">
                  <c:v>41144</c:v>
                </c:pt>
                <c:pt idx="267">
                  <c:v>41145</c:v>
                </c:pt>
                <c:pt idx="268">
                  <c:v>41146</c:v>
                </c:pt>
                <c:pt idx="269">
                  <c:v>41147</c:v>
                </c:pt>
                <c:pt idx="270">
                  <c:v>41148</c:v>
                </c:pt>
                <c:pt idx="271">
                  <c:v>41149</c:v>
                </c:pt>
                <c:pt idx="272">
                  <c:v>41150</c:v>
                </c:pt>
                <c:pt idx="273">
                  <c:v>41151</c:v>
                </c:pt>
                <c:pt idx="274">
                  <c:v>41152</c:v>
                </c:pt>
                <c:pt idx="275">
                  <c:v>41153</c:v>
                </c:pt>
                <c:pt idx="276">
                  <c:v>41154</c:v>
                </c:pt>
                <c:pt idx="277">
                  <c:v>41155</c:v>
                </c:pt>
                <c:pt idx="278">
                  <c:v>41156</c:v>
                </c:pt>
                <c:pt idx="279">
                  <c:v>41157</c:v>
                </c:pt>
                <c:pt idx="280">
                  <c:v>41158</c:v>
                </c:pt>
                <c:pt idx="281">
                  <c:v>41159</c:v>
                </c:pt>
                <c:pt idx="282">
                  <c:v>41160</c:v>
                </c:pt>
                <c:pt idx="283">
                  <c:v>41161</c:v>
                </c:pt>
                <c:pt idx="284">
                  <c:v>41162</c:v>
                </c:pt>
                <c:pt idx="285">
                  <c:v>41163</c:v>
                </c:pt>
                <c:pt idx="286">
                  <c:v>41164</c:v>
                </c:pt>
                <c:pt idx="287">
                  <c:v>41165</c:v>
                </c:pt>
                <c:pt idx="288">
                  <c:v>41166</c:v>
                </c:pt>
                <c:pt idx="289">
                  <c:v>41167</c:v>
                </c:pt>
                <c:pt idx="290">
                  <c:v>41168</c:v>
                </c:pt>
                <c:pt idx="291">
                  <c:v>41169</c:v>
                </c:pt>
                <c:pt idx="292">
                  <c:v>41170</c:v>
                </c:pt>
                <c:pt idx="293">
                  <c:v>41171</c:v>
                </c:pt>
                <c:pt idx="294">
                  <c:v>41172</c:v>
                </c:pt>
                <c:pt idx="295">
                  <c:v>41173</c:v>
                </c:pt>
                <c:pt idx="296">
                  <c:v>41174</c:v>
                </c:pt>
                <c:pt idx="297">
                  <c:v>41175</c:v>
                </c:pt>
                <c:pt idx="298">
                  <c:v>41176</c:v>
                </c:pt>
                <c:pt idx="299">
                  <c:v>41177</c:v>
                </c:pt>
                <c:pt idx="300">
                  <c:v>41178</c:v>
                </c:pt>
                <c:pt idx="301">
                  <c:v>41179</c:v>
                </c:pt>
                <c:pt idx="302">
                  <c:v>41180</c:v>
                </c:pt>
                <c:pt idx="303">
                  <c:v>41181</c:v>
                </c:pt>
                <c:pt idx="304">
                  <c:v>41182</c:v>
                </c:pt>
                <c:pt idx="305">
                  <c:v>41183</c:v>
                </c:pt>
                <c:pt idx="306">
                  <c:v>41184</c:v>
                </c:pt>
                <c:pt idx="307">
                  <c:v>41185</c:v>
                </c:pt>
                <c:pt idx="308">
                  <c:v>41186</c:v>
                </c:pt>
                <c:pt idx="309">
                  <c:v>41187</c:v>
                </c:pt>
                <c:pt idx="310">
                  <c:v>41188</c:v>
                </c:pt>
                <c:pt idx="311">
                  <c:v>41189</c:v>
                </c:pt>
                <c:pt idx="312">
                  <c:v>41190</c:v>
                </c:pt>
                <c:pt idx="313">
                  <c:v>41191</c:v>
                </c:pt>
                <c:pt idx="314">
                  <c:v>41192</c:v>
                </c:pt>
                <c:pt idx="315">
                  <c:v>41193</c:v>
                </c:pt>
                <c:pt idx="316">
                  <c:v>41194</c:v>
                </c:pt>
                <c:pt idx="317">
                  <c:v>41195</c:v>
                </c:pt>
                <c:pt idx="318">
                  <c:v>41196</c:v>
                </c:pt>
                <c:pt idx="319">
                  <c:v>41197</c:v>
                </c:pt>
                <c:pt idx="320">
                  <c:v>41198</c:v>
                </c:pt>
                <c:pt idx="321">
                  <c:v>41199</c:v>
                </c:pt>
                <c:pt idx="322">
                  <c:v>41200</c:v>
                </c:pt>
                <c:pt idx="323">
                  <c:v>41201</c:v>
                </c:pt>
                <c:pt idx="324">
                  <c:v>41202</c:v>
                </c:pt>
                <c:pt idx="325">
                  <c:v>41203</c:v>
                </c:pt>
                <c:pt idx="326">
                  <c:v>41204</c:v>
                </c:pt>
                <c:pt idx="327">
                  <c:v>41205</c:v>
                </c:pt>
                <c:pt idx="328">
                  <c:v>41206</c:v>
                </c:pt>
                <c:pt idx="329">
                  <c:v>41207</c:v>
                </c:pt>
                <c:pt idx="330">
                  <c:v>41208</c:v>
                </c:pt>
                <c:pt idx="331">
                  <c:v>41209</c:v>
                </c:pt>
                <c:pt idx="332">
                  <c:v>41210</c:v>
                </c:pt>
                <c:pt idx="333">
                  <c:v>41211</c:v>
                </c:pt>
                <c:pt idx="334">
                  <c:v>41212</c:v>
                </c:pt>
                <c:pt idx="335">
                  <c:v>41213</c:v>
                </c:pt>
                <c:pt idx="336">
                  <c:v>41214</c:v>
                </c:pt>
                <c:pt idx="337">
                  <c:v>41215</c:v>
                </c:pt>
                <c:pt idx="338">
                  <c:v>41216</c:v>
                </c:pt>
                <c:pt idx="339">
                  <c:v>41217</c:v>
                </c:pt>
                <c:pt idx="340">
                  <c:v>41218</c:v>
                </c:pt>
                <c:pt idx="341">
                  <c:v>41219</c:v>
                </c:pt>
                <c:pt idx="342">
                  <c:v>41220</c:v>
                </c:pt>
                <c:pt idx="343">
                  <c:v>41221</c:v>
                </c:pt>
                <c:pt idx="344">
                  <c:v>41222</c:v>
                </c:pt>
                <c:pt idx="345">
                  <c:v>41223</c:v>
                </c:pt>
                <c:pt idx="346">
                  <c:v>41224</c:v>
                </c:pt>
                <c:pt idx="347">
                  <c:v>41225</c:v>
                </c:pt>
                <c:pt idx="348">
                  <c:v>41226</c:v>
                </c:pt>
                <c:pt idx="349">
                  <c:v>41227</c:v>
                </c:pt>
                <c:pt idx="350">
                  <c:v>41228</c:v>
                </c:pt>
                <c:pt idx="351">
                  <c:v>41229</c:v>
                </c:pt>
                <c:pt idx="352">
                  <c:v>41230</c:v>
                </c:pt>
                <c:pt idx="353">
                  <c:v>41231</c:v>
                </c:pt>
                <c:pt idx="354">
                  <c:v>41232</c:v>
                </c:pt>
                <c:pt idx="355">
                  <c:v>41233</c:v>
                </c:pt>
                <c:pt idx="356">
                  <c:v>41234</c:v>
                </c:pt>
                <c:pt idx="357">
                  <c:v>41235</c:v>
                </c:pt>
                <c:pt idx="358">
                  <c:v>41236</c:v>
                </c:pt>
                <c:pt idx="359">
                  <c:v>41237</c:v>
                </c:pt>
                <c:pt idx="360">
                  <c:v>41238</c:v>
                </c:pt>
                <c:pt idx="361">
                  <c:v>41239</c:v>
                </c:pt>
                <c:pt idx="362">
                  <c:v>41240</c:v>
                </c:pt>
                <c:pt idx="363">
                  <c:v>41241</c:v>
                </c:pt>
                <c:pt idx="364">
                  <c:v>41242</c:v>
                </c:pt>
                <c:pt idx="365">
                  <c:v>41243</c:v>
                </c:pt>
              </c:numCache>
            </c:numRef>
          </c:xVal>
          <c:yVal>
            <c:numRef>
              <c:f>'Impaired Flow data Dec1-Dec31'!$B$5:$B$370</c:f>
              <c:numCache>
                <c:formatCode>General</c:formatCode>
                <c:ptCount val="366"/>
                <c:pt idx="0">
                  <c:v>5.33</c:v>
                </c:pt>
                <c:pt idx="1">
                  <c:v>5.07</c:v>
                </c:pt>
                <c:pt idx="2">
                  <c:v>4.8100000000000005</c:v>
                </c:pt>
                <c:pt idx="3">
                  <c:v>4.55</c:v>
                </c:pt>
                <c:pt idx="4">
                  <c:v>4.29</c:v>
                </c:pt>
                <c:pt idx="5">
                  <c:v>4.16</c:v>
                </c:pt>
                <c:pt idx="6">
                  <c:v>4.03</c:v>
                </c:pt>
                <c:pt idx="7">
                  <c:v>4.03</c:v>
                </c:pt>
                <c:pt idx="8">
                  <c:v>3.9000000000000004</c:v>
                </c:pt>
                <c:pt idx="9">
                  <c:v>3.9000000000000004</c:v>
                </c:pt>
                <c:pt idx="10">
                  <c:v>3.77</c:v>
                </c:pt>
                <c:pt idx="11">
                  <c:v>3.77</c:v>
                </c:pt>
                <c:pt idx="12">
                  <c:v>3.77</c:v>
                </c:pt>
                <c:pt idx="13">
                  <c:v>3.77</c:v>
                </c:pt>
                <c:pt idx="14">
                  <c:v>3.9000000000000004</c:v>
                </c:pt>
                <c:pt idx="15">
                  <c:v>4.03</c:v>
                </c:pt>
                <c:pt idx="16">
                  <c:v>4.03</c:v>
                </c:pt>
                <c:pt idx="17">
                  <c:v>3.77</c:v>
                </c:pt>
                <c:pt idx="18">
                  <c:v>3.77</c:v>
                </c:pt>
                <c:pt idx="19">
                  <c:v>3.64</c:v>
                </c:pt>
                <c:pt idx="20">
                  <c:v>3.5100000000000002</c:v>
                </c:pt>
                <c:pt idx="21">
                  <c:v>3.5100000000000002</c:v>
                </c:pt>
                <c:pt idx="22">
                  <c:v>3.38</c:v>
                </c:pt>
                <c:pt idx="23">
                  <c:v>3.38</c:v>
                </c:pt>
                <c:pt idx="24">
                  <c:v>3.25</c:v>
                </c:pt>
                <c:pt idx="25">
                  <c:v>3.25</c:v>
                </c:pt>
                <c:pt idx="26">
                  <c:v>3.25</c:v>
                </c:pt>
                <c:pt idx="27">
                  <c:v>3.25</c:v>
                </c:pt>
                <c:pt idx="28">
                  <c:v>3.38</c:v>
                </c:pt>
                <c:pt idx="29">
                  <c:v>3.77</c:v>
                </c:pt>
                <c:pt idx="30">
                  <c:v>4.03</c:v>
                </c:pt>
                <c:pt idx="31">
                  <c:v>4.16</c:v>
                </c:pt>
                <c:pt idx="32">
                  <c:v>3.9000000000000004</c:v>
                </c:pt>
                <c:pt idx="33">
                  <c:v>3.64</c:v>
                </c:pt>
                <c:pt idx="34">
                  <c:v>3.5100000000000002</c:v>
                </c:pt>
                <c:pt idx="35">
                  <c:v>3.5100000000000002</c:v>
                </c:pt>
                <c:pt idx="36">
                  <c:v>3.38</c:v>
                </c:pt>
                <c:pt idx="37">
                  <c:v>3.38</c:v>
                </c:pt>
                <c:pt idx="38">
                  <c:v>3.25</c:v>
                </c:pt>
                <c:pt idx="39">
                  <c:v>3.25</c:v>
                </c:pt>
                <c:pt idx="40">
                  <c:v>3.25</c:v>
                </c:pt>
                <c:pt idx="41">
                  <c:v>3.25</c:v>
                </c:pt>
                <c:pt idx="42">
                  <c:v>3.25</c:v>
                </c:pt>
                <c:pt idx="43">
                  <c:v>3.12</c:v>
                </c:pt>
                <c:pt idx="44">
                  <c:v>3.12</c:v>
                </c:pt>
                <c:pt idx="45">
                  <c:v>3.12</c:v>
                </c:pt>
                <c:pt idx="46">
                  <c:v>2.99</c:v>
                </c:pt>
                <c:pt idx="47">
                  <c:v>2.99</c:v>
                </c:pt>
                <c:pt idx="48">
                  <c:v>2.99</c:v>
                </c:pt>
                <c:pt idx="49">
                  <c:v>3.9000000000000004</c:v>
                </c:pt>
                <c:pt idx="50">
                  <c:v>22.880000000000003</c:v>
                </c:pt>
                <c:pt idx="51">
                  <c:v>305.5</c:v>
                </c:pt>
                <c:pt idx="52">
                  <c:v>117.91000000000001</c:v>
                </c:pt>
                <c:pt idx="53">
                  <c:v>434.2</c:v>
                </c:pt>
                <c:pt idx="54">
                  <c:v>153.4</c:v>
                </c:pt>
                <c:pt idx="55">
                  <c:v>79.040000000000006</c:v>
                </c:pt>
                <c:pt idx="56">
                  <c:v>52.78</c:v>
                </c:pt>
                <c:pt idx="57">
                  <c:v>40.56</c:v>
                </c:pt>
                <c:pt idx="58">
                  <c:v>30.810000000000002</c:v>
                </c:pt>
                <c:pt idx="59">
                  <c:v>24.830000000000002</c:v>
                </c:pt>
                <c:pt idx="60">
                  <c:v>21.060000000000002</c:v>
                </c:pt>
                <c:pt idx="61">
                  <c:v>18.59</c:v>
                </c:pt>
                <c:pt idx="62">
                  <c:v>17.16</c:v>
                </c:pt>
                <c:pt idx="63">
                  <c:v>15.73</c:v>
                </c:pt>
                <c:pt idx="64">
                  <c:v>14.17</c:v>
                </c:pt>
                <c:pt idx="65">
                  <c:v>12.74</c:v>
                </c:pt>
                <c:pt idx="66">
                  <c:v>11.57</c:v>
                </c:pt>
                <c:pt idx="67">
                  <c:v>10.530000000000001</c:v>
                </c:pt>
                <c:pt idx="68">
                  <c:v>10.27</c:v>
                </c:pt>
                <c:pt idx="69">
                  <c:v>19.37</c:v>
                </c:pt>
                <c:pt idx="70">
                  <c:v>16.38</c:v>
                </c:pt>
                <c:pt idx="71">
                  <c:v>13.39</c:v>
                </c:pt>
                <c:pt idx="72">
                  <c:v>12.870000000000001</c:v>
                </c:pt>
                <c:pt idx="73">
                  <c:v>13.39</c:v>
                </c:pt>
                <c:pt idx="74">
                  <c:v>32.89</c:v>
                </c:pt>
                <c:pt idx="75">
                  <c:v>70.070000000000007</c:v>
                </c:pt>
                <c:pt idx="76">
                  <c:v>41.21</c:v>
                </c:pt>
                <c:pt idx="77">
                  <c:v>28.990000000000002</c:v>
                </c:pt>
                <c:pt idx="78">
                  <c:v>22.490000000000002</c:v>
                </c:pt>
                <c:pt idx="79">
                  <c:v>18.72</c:v>
                </c:pt>
                <c:pt idx="80">
                  <c:v>16.25</c:v>
                </c:pt>
                <c:pt idx="81">
                  <c:v>14.43</c:v>
                </c:pt>
                <c:pt idx="82">
                  <c:v>13.13</c:v>
                </c:pt>
                <c:pt idx="83">
                  <c:v>11.96</c:v>
                </c:pt>
                <c:pt idx="84">
                  <c:v>11.05</c:v>
                </c:pt>
                <c:pt idx="85">
                  <c:v>10.4</c:v>
                </c:pt>
                <c:pt idx="86">
                  <c:v>9.75</c:v>
                </c:pt>
                <c:pt idx="87">
                  <c:v>9.1</c:v>
                </c:pt>
                <c:pt idx="88">
                  <c:v>8.58</c:v>
                </c:pt>
                <c:pt idx="89">
                  <c:v>8.4500000000000011</c:v>
                </c:pt>
                <c:pt idx="90">
                  <c:v>23.27</c:v>
                </c:pt>
                <c:pt idx="91">
                  <c:v>36.79</c:v>
                </c:pt>
                <c:pt idx="92">
                  <c:v>45.11</c:v>
                </c:pt>
                <c:pt idx="93">
                  <c:v>31.46</c:v>
                </c:pt>
                <c:pt idx="94">
                  <c:v>24.18</c:v>
                </c:pt>
                <c:pt idx="95">
                  <c:v>19.89</c:v>
                </c:pt>
                <c:pt idx="96">
                  <c:v>17.03</c:v>
                </c:pt>
                <c:pt idx="97">
                  <c:v>14.690000000000001</c:v>
                </c:pt>
                <c:pt idx="98">
                  <c:v>13</c:v>
                </c:pt>
                <c:pt idx="99">
                  <c:v>11.700000000000001</c:v>
                </c:pt>
                <c:pt idx="100">
                  <c:v>10.790000000000001</c:v>
                </c:pt>
                <c:pt idx="101">
                  <c:v>10.66</c:v>
                </c:pt>
                <c:pt idx="102">
                  <c:v>10.66</c:v>
                </c:pt>
                <c:pt idx="103">
                  <c:v>104.52000000000001</c:v>
                </c:pt>
                <c:pt idx="104">
                  <c:v>232.70000000000002</c:v>
                </c:pt>
                <c:pt idx="105">
                  <c:v>145.6</c:v>
                </c:pt>
                <c:pt idx="106">
                  <c:v>157.30000000000001</c:v>
                </c:pt>
                <c:pt idx="107">
                  <c:v>336.7</c:v>
                </c:pt>
                <c:pt idx="108">
                  <c:v>170.3</c:v>
                </c:pt>
                <c:pt idx="109">
                  <c:v>114.4</c:v>
                </c:pt>
                <c:pt idx="110">
                  <c:v>82.94</c:v>
                </c:pt>
                <c:pt idx="111">
                  <c:v>65.39</c:v>
                </c:pt>
                <c:pt idx="112">
                  <c:v>56.29</c:v>
                </c:pt>
                <c:pt idx="113">
                  <c:v>46.67</c:v>
                </c:pt>
                <c:pt idx="114">
                  <c:v>58.24</c:v>
                </c:pt>
                <c:pt idx="115">
                  <c:v>70.59</c:v>
                </c:pt>
                <c:pt idx="116">
                  <c:v>62.14</c:v>
                </c:pt>
                <c:pt idx="117">
                  <c:v>644.80000000000007</c:v>
                </c:pt>
                <c:pt idx="118">
                  <c:v>1145.3</c:v>
                </c:pt>
                <c:pt idx="119">
                  <c:v>397.8</c:v>
                </c:pt>
                <c:pt idx="120">
                  <c:v>336.7</c:v>
                </c:pt>
                <c:pt idx="121">
                  <c:v>375.7</c:v>
                </c:pt>
                <c:pt idx="122">
                  <c:v>474.5</c:v>
                </c:pt>
                <c:pt idx="123">
                  <c:v>296.40000000000003</c:v>
                </c:pt>
                <c:pt idx="124">
                  <c:v>196.3</c:v>
                </c:pt>
                <c:pt idx="125">
                  <c:v>145.6</c:v>
                </c:pt>
                <c:pt idx="126">
                  <c:v>109.85000000000001</c:v>
                </c:pt>
                <c:pt idx="127">
                  <c:v>88.4</c:v>
                </c:pt>
                <c:pt idx="128">
                  <c:v>74.23</c:v>
                </c:pt>
                <c:pt idx="129">
                  <c:v>63.96</c:v>
                </c:pt>
                <c:pt idx="130">
                  <c:v>55.510000000000005</c:v>
                </c:pt>
                <c:pt idx="131">
                  <c:v>50.96</c:v>
                </c:pt>
                <c:pt idx="132">
                  <c:v>50.050000000000004</c:v>
                </c:pt>
                <c:pt idx="133">
                  <c:v>80.34</c:v>
                </c:pt>
                <c:pt idx="134">
                  <c:v>192.4</c:v>
                </c:pt>
                <c:pt idx="135">
                  <c:v>157.30000000000001</c:v>
                </c:pt>
                <c:pt idx="136">
                  <c:v>112.84</c:v>
                </c:pt>
                <c:pt idx="137">
                  <c:v>87.88000000000001</c:v>
                </c:pt>
                <c:pt idx="138">
                  <c:v>73.97</c:v>
                </c:pt>
                <c:pt idx="139">
                  <c:v>63.830000000000005</c:v>
                </c:pt>
                <c:pt idx="140">
                  <c:v>55.64</c:v>
                </c:pt>
                <c:pt idx="141">
                  <c:v>49.14</c:v>
                </c:pt>
                <c:pt idx="142">
                  <c:v>43.42</c:v>
                </c:pt>
                <c:pt idx="143">
                  <c:v>38.870000000000005</c:v>
                </c:pt>
                <c:pt idx="144">
                  <c:v>34.840000000000003</c:v>
                </c:pt>
                <c:pt idx="145">
                  <c:v>31.85</c:v>
                </c:pt>
                <c:pt idx="146">
                  <c:v>30.03</c:v>
                </c:pt>
                <c:pt idx="147">
                  <c:v>29.900000000000002</c:v>
                </c:pt>
                <c:pt idx="148">
                  <c:v>27.82</c:v>
                </c:pt>
                <c:pt idx="149">
                  <c:v>24.830000000000002</c:v>
                </c:pt>
                <c:pt idx="150">
                  <c:v>23.14</c:v>
                </c:pt>
                <c:pt idx="151">
                  <c:v>21.71</c:v>
                </c:pt>
                <c:pt idx="152">
                  <c:v>20.150000000000002</c:v>
                </c:pt>
                <c:pt idx="153">
                  <c:v>18.850000000000001</c:v>
                </c:pt>
                <c:pt idx="154">
                  <c:v>18.46</c:v>
                </c:pt>
                <c:pt idx="155">
                  <c:v>18.98</c:v>
                </c:pt>
                <c:pt idx="156">
                  <c:v>17.420000000000002</c:v>
                </c:pt>
                <c:pt idx="157">
                  <c:v>15.860000000000001</c:v>
                </c:pt>
                <c:pt idx="158">
                  <c:v>14.82</c:v>
                </c:pt>
                <c:pt idx="159">
                  <c:v>13.91</c:v>
                </c:pt>
                <c:pt idx="160">
                  <c:v>13.13</c:v>
                </c:pt>
                <c:pt idx="161">
                  <c:v>12.35</c:v>
                </c:pt>
                <c:pt idx="162">
                  <c:v>11.83</c:v>
                </c:pt>
                <c:pt idx="163">
                  <c:v>11.18</c:v>
                </c:pt>
                <c:pt idx="164">
                  <c:v>10.530000000000001</c:v>
                </c:pt>
                <c:pt idx="165">
                  <c:v>10.01</c:v>
                </c:pt>
                <c:pt idx="166">
                  <c:v>9.75</c:v>
                </c:pt>
                <c:pt idx="167">
                  <c:v>9.36</c:v>
                </c:pt>
                <c:pt idx="168">
                  <c:v>9.1</c:v>
                </c:pt>
                <c:pt idx="169">
                  <c:v>8.7100000000000009</c:v>
                </c:pt>
                <c:pt idx="170">
                  <c:v>8.4500000000000011</c:v>
                </c:pt>
                <c:pt idx="171">
                  <c:v>8.06</c:v>
                </c:pt>
                <c:pt idx="172">
                  <c:v>7.8000000000000007</c:v>
                </c:pt>
                <c:pt idx="173">
                  <c:v>7.67</c:v>
                </c:pt>
                <c:pt idx="174">
                  <c:v>7.41</c:v>
                </c:pt>
                <c:pt idx="175">
                  <c:v>7.15</c:v>
                </c:pt>
                <c:pt idx="176">
                  <c:v>7.0200000000000005</c:v>
                </c:pt>
                <c:pt idx="177">
                  <c:v>6.8900000000000006</c:v>
                </c:pt>
                <c:pt idx="178">
                  <c:v>6.76</c:v>
                </c:pt>
                <c:pt idx="179">
                  <c:v>6.63</c:v>
                </c:pt>
                <c:pt idx="180">
                  <c:v>6.5</c:v>
                </c:pt>
                <c:pt idx="181">
                  <c:v>6.37</c:v>
                </c:pt>
                <c:pt idx="182">
                  <c:v>6.11</c:v>
                </c:pt>
                <c:pt idx="183">
                  <c:v>5.8500000000000005</c:v>
                </c:pt>
                <c:pt idx="184">
                  <c:v>5.59</c:v>
                </c:pt>
                <c:pt idx="185">
                  <c:v>5.33</c:v>
                </c:pt>
                <c:pt idx="186">
                  <c:v>5.2</c:v>
                </c:pt>
                <c:pt idx="187">
                  <c:v>5.59</c:v>
                </c:pt>
                <c:pt idx="188">
                  <c:v>5.7200000000000006</c:v>
                </c:pt>
                <c:pt idx="189">
                  <c:v>5.2</c:v>
                </c:pt>
                <c:pt idx="190">
                  <c:v>5.07</c:v>
                </c:pt>
                <c:pt idx="191">
                  <c:v>4.68</c:v>
                </c:pt>
                <c:pt idx="192">
                  <c:v>4.42</c:v>
                </c:pt>
                <c:pt idx="193">
                  <c:v>4.29</c:v>
                </c:pt>
                <c:pt idx="194">
                  <c:v>4.16</c:v>
                </c:pt>
                <c:pt idx="195">
                  <c:v>4.03</c:v>
                </c:pt>
                <c:pt idx="196">
                  <c:v>3.9000000000000004</c:v>
                </c:pt>
                <c:pt idx="197">
                  <c:v>3.77</c:v>
                </c:pt>
                <c:pt idx="198">
                  <c:v>3.64</c:v>
                </c:pt>
                <c:pt idx="199">
                  <c:v>3.5100000000000002</c:v>
                </c:pt>
                <c:pt idx="200">
                  <c:v>3.38</c:v>
                </c:pt>
                <c:pt idx="201">
                  <c:v>3.25</c:v>
                </c:pt>
                <c:pt idx="202">
                  <c:v>3.12</c:v>
                </c:pt>
                <c:pt idx="203">
                  <c:v>2.99</c:v>
                </c:pt>
                <c:pt idx="204">
                  <c:v>2.99</c:v>
                </c:pt>
                <c:pt idx="205">
                  <c:v>2.99</c:v>
                </c:pt>
                <c:pt idx="206">
                  <c:v>3.12</c:v>
                </c:pt>
                <c:pt idx="207">
                  <c:v>2.99</c:v>
                </c:pt>
                <c:pt idx="208">
                  <c:v>3.12</c:v>
                </c:pt>
                <c:pt idx="209">
                  <c:v>3.12</c:v>
                </c:pt>
                <c:pt idx="210">
                  <c:v>2.99</c:v>
                </c:pt>
                <c:pt idx="211">
                  <c:v>2.8600000000000003</c:v>
                </c:pt>
                <c:pt idx="212">
                  <c:v>2.73</c:v>
                </c:pt>
                <c:pt idx="213">
                  <c:v>2.73</c:v>
                </c:pt>
                <c:pt idx="214">
                  <c:v>2.6</c:v>
                </c:pt>
                <c:pt idx="215">
                  <c:v>2.6</c:v>
                </c:pt>
                <c:pt idx="216">
                  <c:v>2.6</c:v>
                </c:pt>
                <c:pt idx="217">
                  <c:v>2.4700000000000002</c:v>
                </c:pt>
                <c:pt idx="218">
                  <c:v>2.34</c:v>
                </c:pt>
                <c:pt idx="219">
                  <c:v>2.08</c:v>
                </c:pt>
                <c:pt idx="220">
                  <c:v>1.9500000000000002</c:v>
                </c:pt>
                <c:pt idx="221">
                  <c:v>1.9500000000000002</c:v>
                </c:pt>
                <c:pt idx="222">
                  <c:v>2.08</c:v>
                </c:pt>
                <c:pt idx="223">
                  <c:v>2.08</c:v>
                </c:pt>
                <c:pt idx="224">
                  <c:v>1.9500000000000002</c:v>
                </c:pt>
                <c:pt idx="225">
                  <c:v>1.69</c:v>
                </c:pt>
                <c:pt idx="226">
                  <c:v>1.56</c:v>
                </c:pt>
                <c:pt idx="227">
                  <c:v>1.56</c:v>
                </c:pt>
                <c:pt idx="228">
                  <c:v>1.4300000000000002</c:v>
                </c:pt>
                <c:pt idx="229">
                  <c:v>1.4300000000000002</c:v>
                </c:pt>
                <c:pt idx="230">
                  <c:v>1.56</c:v>
                </c:pt>
                <c:pt idx="231">
                  <c:v>1.69</c:v>
                </c:pt>
                <c:pt idx="232">
                  <c:v>1.56</c:v>
                </c:pt>
                <c:pt idx="233">
                  <c:v>1.56</c:v>
                </c:pt>
                <c:pt idx="234">
                  <c:v>1.4300000000000002</c:v>
                </c:pt>
                <c:pt idx="235">
                  <c:v>1.3</c:v>
                </c:pt>
                <c:pt idx="236">
                  <c:v>1.2609999999999999</c:v>
                </c:pt>
                <c:pt idx="237">
                  <c:v>1.2609999999999999</c:v>
                </c:pt>
                <c:pt idx="238">
                  <c:v>1.2350000000000001</c:v>
                </c:pt>
                <c:pt idx="239">
                  <c:v>1.1830000000000001</c:v>
                </c:pt>
                <c:pt idx="240">
                  <c:v>1.0920000000000001</c:v>
                </c:pt>
                <c:pt idx="241">
                  <c:v>1.04</c:v>
                </c:pt>
                <c:pt idx="242">
                  <c:v>1.014</c:v>
                </c:pt>
                <c:pt idx="243">
                  <c:v>1.014</c:v>
                </c:pt>
                <c:pt idx="244">
                  <c:v>0.97500000000000009</c:v>
                </c:pt>
                <c:pt idx="245">
                  <c:v>0.93600000000000005</c:v>
                </c:pt>
                <c:pt idx="246">
                  <c:v>0.88400000000000001</c:v>
                </c:pt>
                <c:pt idx="247">
                  <c:v>0.754</c:v>
                </c:pt>
                <c:pt idx="248">
                  <c:v>0.63700000000000012</c:v>
                </c:pt>
                <c:pt idx="249">
                  <c:v>0.65</c:v>
                </c:pt>
                <c:pt idx="250">
                  <c:v>0.68899999999999995</c:v>
                </c:pt>
                <c:pt idx="251">
                  <c:v>0.71500000000000008</c:v>
                </c:pt>
                <c:pt idx="252">
                  <c:v>0.68899999999999995</c:v>
                </c:pt>
                <c:pt idx="253">
                  <c:v>0.67600000000000005</c:v>
                </c:pt>
                <c:pt idx="254">
                  <c:v>0.65</c:v>
                </c:pt>
                <c:pt idx="255">
                  <c:v>0.6110000000000001</c:v>
                </c:pt>
                <c:pt idx="256">
                  <c:v>0.57200000000000006</c:v>
                </c:pt>
                <c:pt idx="257">
                  <c:v>0.58499999999999996</c:v>
                </c:pt>
                <c:pt idx="258">
                  <c:v>0.54600000000000004</c:v>
                </c:pt>
                <c:pt idx="259">
                  <c:v>0.48100000000000004</c:v>
                </c:pt>
                <c:pt idx="260">
                  <c:v>0.46800000000000003</c:v>
                </c:pt>
                <c:pt idx="261">
                  <c:v>0.442</c:v>
                </c:pt>
                <c:pt idx="262">
                  <c:v>0.40300000000000002</c:v>
                </c:pt>
                <c:pt idx="263">
                  <c:v>0.36399999999999999</c:v>
                </c:pt>
                <c:pt idx="264">
                  <c:v>0.32500000000000001</c:v>
                </c:pt>
                <c:pt idx="265">
                  <c:v>0.29899999999999999</c:v>
                </c:pt>
                <c:pt idx="266">
                  <c:v>0.27300000000000002</c:v>
                </c:pt>
                <c:pt idx="267">
                  <c:v>0.27300000000000002</c:v>
                </c:pt>
                <c:pt idx="268">
                  <c:v>0.247</c:v>
                </c:pt>
                <c:pt idx="269">
                  <c:v>0.221</c:v>
                </c:pt>
                <c:pt idx="270">
                  <c:v>0.19500000000000001</c:v>
                </c:pt>
                <c:pt idx="271">
                  <c:v>0.16900000000000001</c:v>
                </c:pt>
                <c:pt idx="272">
                  <c:v>0.16900000000000001</c:v>
                </c:pt>
                <c:pt idx="273">
                  <c:v>0.16900000000000001</c:v>
                </c:pt>
                <c:pt idx="274">
                  <c:v>0.221</c:v>
                </c:pt>
                <c:pt idx="275">
                  <c:v>0.27300000000000002</c:v>
                </c:pt>
                <c:pt idx="276">
                  <c:v>0.312</c:v>
                </c:pt>
                <c:pt idx="277">
                  <c:v>0.28600000000000003</c:v>
                </c:pt>
                <c:pt idx="278">
                  <c:v>0.247</c:v>
                </c:pt>
                <c:pt idx="279">
                  <c:v>0.20800000000000002</c:v>
                </c:pt>
                <c:pt idx="280">
                  <c:v>0.19500000000000001</c:v>
                </c:pt>
                <c:pt idx="281">
                  <c:v>0.182</c:v>
                </c:pt>
                <c:pt idx="282">
                  <c:v>0.182</c:v>
                </c:pt>
                <c:pt idx="283">
                  <c:v>0.156</c:v>
                </c:pt>
                <c:pt idx="284">
                  <c:v>0.12090000000000001</c:v>
                </c:pt>
                <c:pt idx="285">
                  <c:v>0.12090000000000001</c:v>
                </c:pt>
                <c:pt idx="286">
                  <c:v>0.13</c:v>
                </c:pt>
                <c:pt idx="287">
                  <c:v>0.1222</c:v>
                </c:pt>
                <c:pt idx="288">
                  <c:v>0.13</c:v>
                </c:pt>
                <c:pt idx="289">
                  <c:v>0.14300000000000002</c:v>
                </c:pt>
                <c:pt idx="290">
                  <c:v>0.14300000000000002</c:v>
                </c:pt>
                <c:pt idx="291">
                  <c:v>0.14300000000000002</c:v>
                </c:pt>
                <c:pt idx="292">
                  <c:v>0.14300000000000002</c:v>
                </c:pt>
                <c:pt idx="293">
                  <c:v>0.156</c:v>
                </c:pt>
                <c:pt idx="294">
                  <c:v>0.14300000000000002</c:v>
                </c:pt>
                <c:pt idx="295">
                  <c:v>0.13</c:v>
                </c:pt>
                <c:pt idx="296">
                  <c:v>0.156</c:v>
                </c:pt>
                <c:pt idx="297">
                  <c:v>0.156</c:v>
                </c:pt>
                <c:pt idx="298">
                  <c:v>0.156</c:v>
                </c:pt>
                <c:pt idx="299">
                  <c:v>0.156</c:v>
                </c:pt>
                <c:pt idx="300">
                  <c:v>0.156</c:v>
                </c:pt>
                <c:pt idx="301">
                  <c:v>0.156</c:v>
                </c:pt>
                <c:pt idx="302">
                  <c:v>0.156</c:v>
                </c:pt>
                <c:pt idx="303">
                  <c:v>0.156</c:v>
                </c:pt>
                <c:pt idx="304">
                  <c:v>0.182</c:v>
                </c:pt>
                <c:pt idx="305">
                  <c:v>1.0790000000000002</c:v>
                </c:pt>
                <c:pt idx="306">
                  <c:v>1.1179999999999999</c:v>
                </c:pt>
                <c:pt idx="307">
                  <c:v>1.4300000000000002</c:v>
                </c:pt>
                <c:pt idx="308">
                  <c:v>1.9500000000000002</c:v>
                </c:pt>
                <c:pt idx="309">
                  <c:v>5.46</c:v>
                </c:pt>
                <c:pt idx="310">
                  <c:v>7.41</c:v>
                </c:pt>
                <c:pt idx="311">
                  <c:v>5.33</c:v>
                </c:pt>
                <c:pt idx="312">
                  <c:v>4.42</c:v>
                </c:pt>
                <c:pt idx="313">
                  <c:v>3.64</c:v>
                </c:pt>
                <c:pt idx="314">
                  <c:v>4.16</c:v>
                </c:pt>
                <c:pt idx="315">
                  <c:v>8.9700000000000006</c:v>
                </c:pt>
                <c:pt idx="316">
                  <c:v>8.9700000000000006</c:v>
                </c:pt>
                <c:pt idx="317">
                  <c:v>6.24</c:v>
                </c:pt>
                <c:pt idx="318">
                  <c:v>5.2</c:v>
                </c:pt>
                <c:pt idx="319">
                  <c:v>4.68</c:v>
                </c:pt>
                <c:pt idx="320">
                  <c:v>4.16</c:v>
                </c:pt>
                <c:pt idx="321">
                  <c:v>3.77</c:v>
                </c:pt>
                <c:pt idx="322">
                  <c:v>3.5100000000000002</c:v>
                </c:pt>
                <c:pt idx="323">
                  <c:v>3.38</c:v>
                </c:pt>
                <c:pt idx="324">
                  <c:v>3.25</c:v>
                </c:pt>
                <c:pt idx="325">
                  <c:v>3.12</c:v>
                </c:pt>
                <c:pt idx="326">
                  <c:v>3.12</c:v>
                </c:pt>
                <c:pt idx="327">
                  <c:v>2.99</c:v>
                </c:pt>
                <c:pt idx="328">
                  <c:v>2.99</c:v>
                </c:pt>
                <c:pt idx="329">
                  <c:v>2.99</c:v>
                </c:pt>
                <c:pt idx="330">
                  <c:v>2.8600000000000003</c:v>
                </c:pt>
                <c:pt idx="331">
                  <c:v>2.8600000000000003</c:v>
                </c:pt>
                <c:pt idx="332">
                  <c:v>2.73</c:v>
                </c:pt>
                <c:pt idx="333">
                  <c:v>2.73</c:v>
                </c:pt>
                <c:pt idx="334">
                  <c:v>2.73</c:v>
                </c:pt>
                <c:pt idx="335">
                  <c:v>2.73</c:v>
                </c:pt>
                <c:pt idx="336">
                  <c:v>2.73</c:v>
                </c:pt>
                <c:pt idx="337">
                  <c:v>2.73</c:v>
                </c:pt>
                <c:pt idx="338">
                  <c:v>2.73</c:v>
                </c:pt>
                <c:pt idx="339">
                  <c:v>2.73</c:v>
                </c:pt>
                <c:pt idx="340">
                  <c:v>3.12</c:v>
                </c:pt>
                <c:pt idx="341">
                  <c:v>4.16</c:v>
                </c:pt>
                <c:pt idx="342">
                  <c:v>4.68</c:v>
                </c:pt>
                <c:pt idx="343">
                  <c:v>4.16</c:v>
                </c:pt>
                <c:pt idx="344">
                  <c:v>3.77</c:v>
                </c:pt>
                <c:pt idx="345">
                  <c:v>3.5100000000000002</c:v>
                </c:pt>
                <c:pt idx="346">
                  <c:v>3.25</c:v>
                </c:pt>
                <c:pt idx="347">
                  <c:v>3.12</c:v>
                </c:pt>
                <c:pt idx="348">
                  <c:v>3.12</c:v>
                </c:pt>
                <c:pt idx="349">
                  <c:v>2.99</c:v>
                </c:pt>
                <c:pt idx="350">
                  <c:v>2.99</c:v>
                </c:pt>
                <c:pt idx="351">
                  <c:v>2.99</c:v>
                </c:pt>
                <c:pt idx="352">
                  <c:v>3.12</c:v>
                </c:pt>
                <c:pt idx="353">
                  <c:v>3.25</c:v>
                </c:pt>
                <c:pt idx="354">
                  <c:v>3.64</c:v>
                </c:pt>
                <c:pt idx="355">
                  <c:v>4.8100000000000005</c:v>
                </c:pt>
                <c:pt idx="356">
                  <c:v>6.63</c:v>
                </c:pt>
                <c:pt idx="357">
                  <c:v>6.24</c:v>
                </c:pt>
                <c:pt idx="358">
                  <c:v>7.41</c:v>
                </c:pt>
                <c:pt idx="359">
                  <c:v>32.11</c:v>
                </c:pt>
                <c:pt idx="360">
                  <c:v>34.71</c:v>
                </c:pt>
                <c:pt idx="361">
                  <c:v>16.900000000000002</c:v>
                </c:pt>
                <c:pt idx="362">
                  <c:v>10.92</c:v>
                </c:pt>
                <c:pt idx="363">
                  <c:v>8.32</c:v>
                </c:pt>
                <c:pt idx="364">
                  <c:v>6.76</c:v>
                </c:pt>
                <c:pt idx="365">
                  <c:v>5.8500000000000005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B-4C48-AACB-05812CB13B76}"/>
            </c:ext>
          </c:extLst>
        </c:ser>
        <c:ser>
          <c:idx val="1"/>
          <c:order val="1"/>
          <c:tx>
            <c:strRef>
              <c:f>'Impaired Flow data Dec1-Dec31'!$C$4</c:f>
              <c:strCache>
                <c:ptCount val="1"/>
                <c:pt idx="0">
                  <c:v>Normal-type year: 2010 (50% annual discharge exceedance)</c:v>
                </c:pt>
              </c:strCache>
            </c:strRef>
          </c:tx>
          <c:marker>
            <c:symbol val="none"/>
          </c:marker>
          <c:xVal>
            <c:numRef>
              <c:f>'Impaired Flow data Dec1-Dec31'!$A$5:$A$370</c:f>
              <c:numCache>
                <c:formatCode>d\-mmm</c:formatCode>
                <c:ptCount val="366"/>
                <c:pt idx="0">
                  <c:v>40878</c:v>
                </c:pt>
                <c:pt idx="1">
                  <c:v>40879</c:v>
                </c:pt>
                <c:pt idx="2">
                  <c:v>40880</c:v>
                </c:pt>
                <c:pt idx="3">
                  <c:v>40881</c:v>
                </c:pt>
                <c:pt idx="4">
                  <c:v>40882</c:v>
                </c:pt>
                <c:pt idx="5">
                  <c:v>40883</c:v>
                </c:pt>
                <c:pt idx="6">
                  <c:v>40884</c:v>
                </c:pt>
                <c:pt idx="7">
                  <c:v>40885</c:v>
                </c:pt>
                <c:pt idx="8">
                  <c:v>40886</c:v>
                </c:pt>
                <c:pt idx="9">
                  <c:v>40887</c:v>
                </c:pt>
                <c:pt idx="10">
                  <c:v>40888</c:v>
                </c:pt>
                <c:pt idx="11">
                  <c:v>40889</c:v>
                </c:pt>
                <c:pt idx="12">
                  <c:v>40890</c:v>
                </c:pt>
                <c:pt idx="13">
                  <c:v>40891</c:v>
                </c:pt>
                <c:pt idx="14">
                  <c:v>40892</c:v>
                </c:pt>
                <c:pt idx="15">
                  <c:v>40893</c:v>
                </c:pt>
                <c:pt idx="16">
                  <c:v>40894</c:v>
                </c:pt>
                <c:pt idx="17">
                  <c:v>40895</c:v>
                </c:pt>
                <c:pt idx="18">
                  <c:v>40896</c:v>
                </c:pt>
                <c:pt idx="19">
                  <c:v>40897</c:v>
                </c:pt>
                <c:pt idx="20">
                  <c:v>40898</c:v>
                </c:pt>
                <c:pt idx="21">
                  <c:v>40899</c:v>
                </c:pt>
                <c:pt idx="22">
                  <c:v>40900</c:v>
                </c:pt>
                <c:pt idx="23">
                  <c:v>40901</c:v>
                </c:pt>
                <c:pt idx="24">
                  <c:v>40902</c:v>
                </c:pt>
                <c:pt idx="25">
                  <c:v>40903</c:v>
                </c:pt>
                <c:pt idx="26">
                  <c:v>40904</c:v>
                </c:pt>
                <c:pt idx="27">
                  <c:v>40905</c:v>
                </c:pt>
                <c:pt idx="28">
                  <c:v>40906</c:v>
                </c:pt>
                <c:pt idx="29">
                  <c:v>40907</c:v>
                </c:pt>
                <c:pt idx="30">
                  <c:v>40908</c:v>
                </c:pt>
                <c:pt idx="31">
                  <c:v>40909</c:v>
                </c:pt>
                <c:pt idx="32">
                  <c:v>40910</c:v>
                </c:pt>
                <c:pt idx="33">
                  <c:v>40911</c:v>
                </c:pt>
                <c:pt idx="34">
                  <c:v>40912</c:v>
                </c:pt>
                <c:pt idx="35">
                  <c:v>40913</c:v>
                </c:pt>
                <c:pt idx="36">
                  <c:v>40914</c:v>
                </c:pt>
                <c:pt idx="37">
                  <c:v>40915</c:v>
                </c:pt>
                <c:pt idx="38">
                  <c:v>40916</c:v>
                </c:pt>
                <c:pt idx="39">
                  <c:v>40917</c:v>
                </c:pt>
                <c:pt idx="40">
                  <c:v>40918</c:v>
                </c:pt>
                <c:pt idx="41">
                  <c:v>40919</c:v>
                </c:pt>
                <c:pt idx="42">
                  <c:v>40920</c:v>
                </c:pt>
                <c:pt idx="43">
                  <c:v>40921</c:v>
                </c:pt>
                <c:pt idx="44">
                  <c:v>40922</c:v>
                </c:pt>
                <c:pt idx="45">
                  <c:v>40923</c:v>
                </c:pt>
                <c:pt idx="46">
                  <c:v>40924</c:v>
                </c:pt>
                <c:pt idx="47">
                  <c:v>40925</c:v>
                </c:pt>
                <c:pt idx="48">
                  <c:v>40926</c:v>
                </c:pt>
                <c:pt idx="49">
                  <c:v>40927</c:v>
                </c:pt>
                <c:pt idx="50">
                  <c:v>40928</c:v>
                </c:pt>
                <c:pt idx="51">
                  <c:v>40929</c:v>
                </c:pt>
                <c:pt idx="52">
                  <c:v>40930</c:v>
                </c:pt>
                <c:pt idx="53">
                  <c:v>40931</c:v>
                </c:pt>
                <c:pt idx="54">
                  <c:v>40932</c:v>
                </c:pt>
                <c:pt idx="55">
                  <c:v>40933</c:v>
                </c:pt>
                <c:pt idx="56">
                  <c:v>40934</c:v>
                </c:pt>
                <c:pt idx="57">
                  <c:v>40935</c:v>
                </c:pt>
                <c:pt idx="58">
                  <c:v>40936</c:v>
                </c:pt>
                <c:pt idx="59">
                  <c:v>40937</c:v>
                </c:pt>
                <c:pt idx="60">
                  <c:v>40938</c:v>
                </c:pt>
                <c:pt idx="61">
                  <c:v>40939</c:v>
                </c:pt>
                <c:pt idx="62">
                  <c:v>40940</c:v>
                </c:pt>
                <c:pt idx="63">
                  <c:v>40941</c:v>
                </c:pt>
                <c:pt idx="64">
                  <c:v>40942</c:v>
                </c:pt>
                <c:pt idx="65">
                  <c:v>40943</c:v>
                </c:pt>
                <c:pt idx="66">
                  <c:v>40944</c:v>
                </c:pt>
                <c:pt idx="67">
                  <c:v>40945</c:v>
                </c:pt>
                <c:pt idx="68">
                  <c:v>40946</c:v>
                </c:pt>
                <c:pt idx="69">
                  <c:v>40947</c:v>
                </c:pt>
                <c:pt idx="70">
                  <c:v>40948</c:v>
                </c:pt>
                <c:pt idx="71">
                  <c:v>40949</c:v>
                </c:pt>
                <c:pt idx="72">
                  <c:v>40950</c:v>
                </c:pt>
                <c:pt idx="73">
                  <c:v>40951</c:v>
                </c:pt>
                <c:pt idx="74">
                  <c:v>40952</c:v>
                </c:pt>
                <c:pt idx="75">
                  <c:v>40953</c:v>
                </c:pt>
                <c:pt idx="76">
                  <c:v>40954</c:v>
                </c:pt>
                <c:pt idx="77">
                  <c:v>40955</c:v>
                </c:pt>
                <c:pt idx="78">
                  <c:v>40956</c:v>
                </c:pt>
                <c:pt idx="79">
                  <c:v>40957</c:v>
                </c:pt>
                <c:pt idx="80">
                  <c:v>40958</c:v>
                </c:pt>
                <c:pt idx="81">
                  <c:v>40959</c:v>
                </c:pt>
                <c:pt idx="82">
                  <c:v>40960</c:v>
                </c:pt>
                <c:pt idx="83">
                  <c:v>40961</c:v>
                </c:pt>
                <c:pt idx="84">
                  <c:v>40962</c:v>
                </c:pt>
                <c:pt idx="85">
                  <c:v>40963</c:v>
                </c:pt>
                <c:pt idx="86">
                  <c:v>40964</c:v>
                </c:pt>
                <c:pt idx="87">
                  <c:v>40965</c:v>
                </c:pt>
                <c:pt idx="88">
                  <c:v>40966</c:v>
                </c:pt>
                <c:pt idx="89">
                  <c:v>40967</c:v>
                </c:pt>
                <c:pt idx="90">
                  <c:v>40968</c:v>
                </c:pt>
                <c:pt idx="91">
                  <c:v>40969</c:v>
                </c:pt>
                <c:pt idx="92">
                  <c:v>40970</c:v>
                </c:pt>
                <c:pt idx="93">
                  <c:v>40971</c:v>
                </c:pt>
                <c:pt idx="94">
                  <c:v>40972</c:v>
                </c:pt>
                <c:pt idx="95">
                  <c:v>40973</c:v>
                </c:pt>
                <c:pt idx="96">
                  <c:v>40974</c:v>
                </c:pt>
                <c:pt idx="97">
                  <c:v>40975</c:v>
                </c:pt>
                <c:pt idx="98">
                  <c:v>40976</c:v>
                </c:pt>
                <c:pt idx="99">
                  <c:v>40977</c:v>
                </c:pt>
                <c:pt idx="100">
                  <c:v>40978</c:v>
                </c:pt>
                <c:pt idx="101">
                  <c:v>40979</c:v>
                </c:pt>
                <c:pt idx="102">
                  <c:v>40980</c:v>
                </c:pt>
                <c:pt idx="103">
                  <c:v>40981</c:v>
                </c:pt>
                <c:pt idx="104">
                  <c:v>40982</c:v>
                </c:pt>
                <c:pt idx="105">
                  <c:v>40983</c:v>
                </c:pt>
                <c:pt idx="106">
                  <c:v>40984</c:v>
                </c:pt>
                <c:pt idx="107">
                  <c:v>40985</c:v>
                </c:pt>
                <c:pt idx="108">
                  <c:v>40986</c:v>
                </c:pt>
                <c:pt idx="109">
                  <c:v>40987</c:v>
                </c:pt>
                <c:pt idx="110">
                  <c:v>40988</c:v>
                </c:pt>
                <c:pt idx="111">
                  <c:v>40989</c:v>
                </c:pt>
                <c:pt idx="112">
                  <c:v>40990</c:v>
                </c:pt>
                <c:pt idx="113">
                  <c:v>40991</c:v>
                </c:pt>
                <c:pt idx="114">
                  <c:v>40992</c:v>
                </c:pt>
                <c:pt idx="115">
                  <c:v>40993</c:v>
                </c:pt>
                <c:pt idx="116">
                  <c:v>40994</c:v>
                </c:pt>
                <c:pt idx="117">
                  <c:v>40995</c:v>
                </c:pt>
                <c:pt idx="118">
                  <c:v>40996</c:v>
                </c:pt>
                <c:pt idx="119">
                  <c:v>40997</c:v>
                </c:pt>
                <c:pt idx="120">
                  <c:v>40998</c:v>
                </c:pt>
                <c:pt idx="121">
                  <c:v>40999</c:v>
                </c:pt>
                <c:pt idx="122">
                  <c:v>41000</c:v>
                </c:pt>
                <c:pt idx="123">
                  <c:v>41001</c:v>
                </c:pt>
                <c:pt idx="124">
                  <c:v>41002</c:v>
                </c:pt>
                <c:pt idx="125">
                  <c:v>41003</c:v>
                </c:pt>
                <c:pt idx="126">
                  <c:v>41004</c:v>
                </c:pt>
                <c:pt idx="127">
                  <c:v>41005</c:v>
                </c:pt>
                <c:pt idx="128">
                  <c:v>41006</c:v>
                </c:pt>
                <c:pt idx="129">
                  <c:v>41007</c:v>
                </c:pt>
                <c:pt idx="130">
                  <c:v>41008</c:v>
                </c:pt>
                <c:pt idx="131">
                  <c:v>41009</c:v>
                </c:pt>
                <c:pt idx="132">
                  <c:v>41010</c:v>
                </c:pt>
                <c:pt idx="133">
                  <c:v>41011</c:v>
                </c:pt>
                <c:pt idx="134">
                  <c:v>41012</c:v>
                </c:pt>
                <c:pt idx="135">
                  <c:v>41013</c:v>
                </c:pt>
                <c:pt idx="136">
                  <c:v>41014</c:v>
                </c:pt>
                <c:pt idx="137">
                  <c:v>41015</c:v>
                </c:pt>
                <c:pt idx="138">
                  <c:v>41016</c:v>
                </c:pt>
                <c:pt idx="139">
                  <c:v>41017</c:v>
                </c:pt>
                <c:pt idx="140">
                  <c:v>41018</c:v>
                </c:pt>
                <c:pt idx="141">
                  <c:v>41019</c:v>
                </c:pt>
                <c:pt idx="142">
                  <c:v>41020</c:v>
                </c:pt>
                <c:pt idx="143">
                  <c:v>41021</c:v>
                </c:pt>
                <c:pt idx="144">
                  <c:v>41022</c:v>
                </c:pt>
                <c:pt idx="145">
                  <c:v>41023</c:v>
                </c:pt>
                <c:pt idx="146">
                  <c:v>41024</c:v>
                </c:pt>
                <c:pt idx="147">
                  <c:v>41025</c:v>
                </c:pt>
                <c:pt idx="148">
                  <c:v>41026</c:v>
                </c:pt>
                <c:pt idx="149">
                  <c:v>41027</c:v>
                </c:pt>
                <c:pt idx="150">
                  <c:v>41028</c:v>
                </c:pt>
                <c:pt idx="151">
                  <c:v>41029</c:v>
                </c:pt>
                <c:pt idx="152">
                  <c:v>41030</c:v>
                </c:pt>
                <c:pt idx="153">
                  <c:v>41031</c:v>
                </c:pt>
                <c:pt idx="154">
                  <c:v>41032</c:v>
                </c:pt>
                <c:pt idx="155">
                  <c:v>41033</c:v>
                </c:pt>
                <c:pt idx="156">
                  <c:v>41034</c:v>
                </c:pt>
                <c:pt idx="157">
                  <c:v>41035</c:v>
                </c:pt>
                <c:pt idx="158">
                  <c:v>41036</c:v>
                </c:pt>
                <c:pt idx="159">
                  <c:v>41037</c:v>
                </c:pt>
                <c:pt idx="160">
                  <c:v>41038</c:v>
                </c:pt>
                <c:pt idx="161">
                  <c:v>41039</c:v>
                </c:pt>
                <c:pt idx="162">
                  <c:v>41040</c:v>
                </c:pt>
                <c:pt idx="163">
                  <c:v>41041</c:v>
                </c:pt>
                <c:pt idx="164">
                  <c:v>41042</c:v>
                </c:pt>
                <c:pt idx="165">
                  <c:v>41043</c:v>
                </c:pt>
                <c:pt idx="166">
                  <c:v>41044</c:v>
                </c:pt>
                <c:pt idx="167">
                  <c:v>41045</c:v>
                </c:pt>
                <c:pt idx="168">
                  <c:v>41046</c:v>
                </c:pt>
                <c:pt idx="169">
                  <c:v>41047</c:v>
                </c:pt>
                <c:pt idx="170">
                  <c:v>41048</c:v>
                </c:pt>
                <c:pt idx="171">
                  <c:v>41049</c:v>
                </c:pt>
                <c:pt idx="172">
                  <c:v>41050</c:v>
                </c:pt>
                <c:pt idx="173">
                  <c:v>41051</c:v>
                </c:pt>
                <c:pt idx="174">
                  <c:v>41052</c:v>
                </c:pt>
                <c:pt idx="175">
                  <c:v>41053</c:v>
                </c:pt>
                <c:pt idx="176">
                  <c:v>41054</c:v>
                </c:pt>
                <c:pt idx="177">
                  <c:v>41055</c:v>
                </c:pt>
                <c:pt idx="178">
                  <c:v>41056</c:v>
                </c:pt>
                <c:pt idx="179">
                  <c:v>41057</c:v>
                </c:pt>
                <c:pt idx="180">
                  <c:v>41058</c:v>
                </c:pt>
                <c:pt idx="181">
                  <c:v>41059</c:v>
                </c:pt>
                <c:pt idx="182">
                  <c:v>41060</c:v>
                </c:pt>
                <c:pt idx="183">
                  <c:v>41061</c:v>
                </c:pt>
                <c:pt idx="184">
                  <c:v>41062</c:v>
                </c:pt>
                <c:pt idx="185">
                  <c:v>41063</c:v>
                </c:pt>
                <c:pt idx="186">
                  <c:v>41064</c:v>
                </c:pt>
                <c:pt idx="187">
                  <c:v>41065</c:v>
                </c:pt>
                <c:pt idx="188">
                  <c:v>41066</c:v>
                </c:pt>
                <c:pt idx="189">
                  <c:v>41067</c:v>
                </c:pt>
                <c:pt idx="190">
                  <c:v>41068</c:v>
                </c:pt>
                <c:pt idx="191">
                  <c:v>41069</c:v>
                </c:pt>
                <c:pt idx="192">
                  <c:v>41070</c:v>
                </c:pt>
                <c:pt idx="193">
                  <c:v>41071</c:v>
                </c:pt>
                <c:pt idx="194">
                  <c:v>41072</c:v>
                </c:pt>
                <c:pt idx="195">
                  <c:v>41073</c:v>
                </c:pt>
                <c:pt idx="196">
                  <c:v>41074</c:v>
                </c:pt>
                <c:pt idx="197">
                  <c:v>41075</c:v>
                </c:pt>
                <c:pt idx="198">
                  <c:v>41076</c:v>
                </c:pt>
                <c:pt idx="199">
                  <c:v>41077</c:v>
                </c:pt>
                <c:pt idx="200">
                  <c:v>41078</c:v>
                </c:pt>
                <c:pt idx="201">
                  <c:v>41079</c:v>
                </c:pt>
                <c:pt idx="202">
                  <c:v>41080</c:v>
                </c:pt>
                <c:pt idx="203">
                  <c:v>41081</c:v>
                </c:pt>
                <c:pt idx="204">
                  <c:v>41082</c:v>
                </c:pt>
                <c:pt idx="205">
                  <c:v>41083</c:v>
                </c:pt>
                <c:pt idx="206">
                  <c:v>41084</c:v>
                </c:pt>
                <c:pt idx="207">
                  <c:v>41085</c:v>
                </c:pt>
                <c:pt idx="208">
                  <c:v>41086</c:v>
                </c:pt>
                <c:pt idx="209">
                  <c:v>41087</c:v>
                </c:pt>
                <c:pt idx="210">
                  <c:v>41088</c:v>
                </c:pt>
                <c:pt idx="211">
                  <c:v>41089</c:v>
                </c:pt>
                <c:pt idx="212">
                  <c:v>41090</c:v>
                </c:pt>
                <c:pt idx="213">
                  <c:v>41091</c:v>
                </c:pt>
                <c:pt idx="214">
                  <c:v>41092</c:v>
                </c:pt>
                <c:pt idx="215">
                  <c:v>41093</c:v>
                </c:pt>
                <c:pt idx="216">
                  <c:v>41094</c:v>
                </c:pt>
                <c:pt idx="217">
                  <c:v>41095</c:v>
                </c:pt>
                <c:pt idx="218">
                  <c:v>41096</c:v>
                </c:pt>
                <c:pt idx="219">
                  <c:v>41097</c:v>
                </c:pt>
                <c:pt idx="220">
                  <c:v>41098</c:v>
                </c:pt>
                <c:pt idx="221">
                  <c:v>41099</c:v>
                </c:pt>
                <c:pt idx="222">
                  <c:v>41100</c:v>
                </c:pt>
                <c:pt idx="223">
                  <c:v>41101</c:v>
                </c:pt>
                <c:pt idx="224">
                  <c:v>41102</c:v>
                </c:pt>
                <c:pt idx="225">
                  <c:v>41103</c:v>
                </c:pt>
                <c:pt idx="226">
                  <c:v>41104</c:v>
                </c:pt>
                <c:pt idx="227">
                  <c:v>41105</c:v>
                </c:pt>
                <c:pt idx="228">
                  <c:v>41106</c:v>
                </c:pt>
                <c:pt idx="229">
                  <c:v>41107</c:v>
                </c:pt>
                <c:pt idx="230">
                  <c:v>41108</c:v>
                </c:pt>
                <c:pt idx="231">
                  <c:v>41109</c:v>
                </c:pt>
                <c:pt idx="232">
                  <c:v>41110</c:v>
                </c:pt>
                <c:pt idx="233">
                  <c:v>41111</c:v>
                </c:pt>
                <c:pt idx="234">
                  <c:v>41112</c:v>
                </c:pt>
                <c:pt idx="235">
                  <c:v>41113</c:v>
                </c:pt>
                <c:pt idx="236">
                  <c:v>41114</c:v>
                </c:pt>
                <c:pt idx="237">
                  <c:v>41115</c:v>
                </c:pt>
                <c:pt idx="238">
                  <c:v>41116</c:v>
                </c:pt>
                <c:pt idx="239">
                  <c:v>41117</c:v>
                </c:pt>
                <c:pt idx="240">
                  <c:v>41118</c:v>
                </c:pt>
                <c:pt idx="241">
                  <c:v>41119</c:v>
                </c:pt>
                <c:pt idx="242">
                  <c:v>41120</c:v>
                </c:pt>
                <c:pt idx="243">
                  <c:v>41121</c:v>
                </c:pt>
                <c:pt idx="244">
                  <c:v>41122</c:v>
                </c:pt>
                <c:pt idx="245">
                  <c:v>41123</c:v>
                </c:pt>
                <c:pt idx="246">
                  <c:v>41124</c:v>
                </c:pt>
                <c:pt idx="247">
                  <c:v>41125</c:v>
                </c:pt>
                <c:pt idx="248">
                  <c:v>41126</c:v>
                </c:pt>
                <c:pt idx="249">
                  <c:v>41127</c:v>
                </c:pt>
                <c:pt idx="250">
                  <c:v>41128</c:v>
                </c:pt>
                <c:pt idx="251">
                  <c:v>41129</c:v>
                </c:pt>
                <c:pt idx="252">
                  <c:v>41130</c:v>
                </c:pt>
                <c:pt idx="253">
                  <c:v>41131</c:v>
                </c:pt>
                <c:pt idx="254">
                  <c:v>41132</c:v>
                </c:pt>
                <c:pt idx="255">
                  <c:v>41133</c:v>
                </c:pt>
                <c:pt idx="256">
                  <c:v>41134</c:v>
                </c:pt>
                <c:pt idx="257">
                  <c:v>41135</c:v>
                </c:pt>
                <c:pt idx="258">
                  <c:v>41136</c:v>
                </c:pt>
                <c:pt idx="259">
                  <c:v>41137</c:v>
                </c:pt>
                <c:pt idx="260">
                  <c:v>41138</c:v>
                </c:pt>
                <c:pt idx="261">
                  <c:v>41139</c:v>
                </c:pt>
                <c:pt idx="262">
                  <c:v>41140</c:v>
                </c:pt>
                <c:pt idx="263">
                  <c:v>41141</c:v>
                </c:pt>
                <c:pt idx="264">
                  <c:v>41142</c:v>
                </c:pt>
                <c:pt idx="265">
                  <c:v>41143</c:v>
                </c:pt>
                <c:pt idx="266">
                  <c:v>41144</c:v>
                </c:pt>
                <c:pt idx="267">
                  <c:v>41145</c:v>
                </c:pt>
                <c:pt idx="268">
                  <c:v>41146</c:v>
                </c:pt>
                <c:pt idx="269">
                  <c:v>41147</c:v>
                </c:pt>
                <c:pt idx="270">
                  <c:v>41148</c:v>
                </c:pt>
                <c:pt idx="271">
                  <c:v>41149</c:v>
                </c:pt>
                <c:pt idx="272">
                  <c:v>41150</c:v>
                </c:pt>
                <c:pt idx="273">
                  <c:v>41151</c:v>
                </c:pt>
                <c:pt idx="274">
                  <c:v>41152</c:v>
                </c:pt>
                <c:pt idx="275">
                  <c:v>41153</c:v>
                </c:pt>
                <c:pt idx="276">
                  <c:v>41154</c:v>
                </c:pt>
                <c:pt idx="277">
                  <c:v>41155</c:v>
                </c:pt>
                <c:pt idx="278">
                  <c:v>41156</c:v>
                </c:pt>
                <c:pt idx="279">
                  <c:v>41157</c:v>
                </c:pt>
                <c:pt idx="280">
                  <c:v>41158</c:v>
                </c:pt>
                <c:pt idx="281">
                  <c:v>41159</c:v>
                </c:pt>
                <c:pt idx="282">
                  <c:v>41160</c:v>
                </c:pt>
                <c:pt idx="283">
                  <c:v>41161</c:v>
                </c:pt>
                <c:pt idx="284">
                  <c:v>41162</c:v>
                </c:pt>
                <c:pt idx="285">
                  <c:v>41163</c:v>
                </c:pt>
                <c:pt idx="286">
                  <c:v>41164</c:v>
                </c:pt>
                <c:pt idx="287">
                  <c:v>41165</c:v>
                </c:pt>
                <c:pt idx="288">
                  <c:v>41166</c:v>
                </c:pt>
                <c:pt idx="289">
                  <c:v>41167</c:v>
                </c:pt>
                <c:pt idx="290">
                  <c:v>41168</c:v>
                </c:pt>
                <c:pt idx="291">
                  <c:v>41169</c:v>
                </c:pt>
                <c:pt idx="292">
                  <c:v>41170</c:v>
                </c:pt>
                <c:pt idx="293">
                  <c:v>41171</c:v>
                </c:pt>
                <c:pt idx="294">
                  <c:v>41172</c:v>
                </c:pt>
                <c:pt idx="295">
                  <c:v>41173</c:v>
                </c:pt>
                <c:pt idx="296">
                  <c:v>41174</c:v>
                </c:pt>
                <c:pt idx="297">
                  <c:v>41175</c:v>
                </c:pt>
                <c:pt idx="298">
                  <c:v>41176</c:v>
                </c:pt>
                <c:pt idx="299">
                  <c:v>41177</c:v>
                </c:pt>
                <c:pt idx="300">
                  <c:v>41178</c:v>
                </c:pt>
                <c:pt idx="301">
                  <c:v>41179</c:v>
                </c:pt>
                <c:pt idx="302">
                  <c:v>41180</c:v>
                </c:pt>
                <c:pt idx="303">
                  <c:v>41181</c:v>
                </c:pt>
                <c:pt idx="304">
                  <c:v>41182</c:v>
                </c:pt>
                <c:pt idx="305">
                  <c:v>41183</c:v>
                </c:pt>
                <c:pt idx="306">
                  <c:v>41184</c:v>
                </c:pt>
                <c:pt idx="307">
                  <c:v>41185</c:v>
                </c:pt>
                <c:pt idx="308">
                  <c:v>41186</c:v>
                </c:pt>
                <c:pt idx="309">
                  <c:v>41187</c:v>
                </c:pt>
                <c:pt idx="310">
                  <c:v>41188</c:v>
                </c:pt>
                <c:pt idx="311">
                  <c:v>41189</c:v>
                </c:pt>
                <c:pt idx="312">
                  <c:v>41190</c:v>
                </c:pt>
                <c:pt idx="313">
                  <c:v>41191</c:v>
                </c:pt>
                <c:pt idx="314">
                  <c:v>41192</c:v>
                </c:pt>
                <c:pt idx="315">
                  <c:v>41193</c:v>
                </c:pt>
                <c:pt idx="316">
                  <c:v>41194</c:v>
                </c:pt>
                <c:pt idx="317">
                  <c:v>41195</c:v>
                </c:pt>
                <c:pt idx="318">
                  <c:v>41196</c:v>
                </c:pt>
                <c:pt idx="319">
                  <c:v>41197</c:v>
                </c:pt>
                <c:pt idx="320">
                  <c:v>41198</c:v>
                </c:pt>
                <c:pt idx="321">
                  <c:v>41199</c:v>
                </c:pt>
                <c:pt idx="322">
                  <c:v>41200</c:v>
                </c:pt>
                <c:pt idx="323">
                  <c:v>41201</c:v>
                </c:pt>
                <c:pt idx="324">
                  <c:v>41202</c:v>
                </c:pt>
                <c:pt idx="325">
                  <c:v>41203</c:v>
                </c:pt>
                <c:pt idx="326">
                  <c:v>41204</c:v>
                </c:pt>
                <c:pt idx="327">
                  <c:v>41205</c:v>
                </c:pt>
                <c:pt idx="328">
                  <c:v>41206</c:v>
                </c:pt>
                <c:pt idx="329">
                  <c:v>41207</c:v>
                </c:pt>
                <c:pt idx="330">
                  <c:v>41208</c:v>
                </c:pt>
                <c:pt idx="331">
                  <c:v>41209</c:v>
                </c:pt>
                <c:pt idx="332">
                  <c:v>41210</c:v>
                </c:pt>
                <c:pt idx="333">
                  <c:v>41211</c:v>
                </c:pt>
                <c:pt idx="334">
                  <c:v>41212</c:v>
                </c:pt>
                <c:pt idx="335">
                  <c:v>41213</c:v>
                </c:pt>
                <c:pt idx="336">
                  <c:v>41214</c:v>
                </c:pt>
                <c:pt idx="337">
                  <c:v>41215</c:v>
                </c:pt>
                <c:pt idx="338">
                  <c:v>41216</c:v>
                </c:pt>
                <c:pt idx="339">
                  <c:v>41217</c:v>
                </c:pt>
                <c:pt idx="340">
                  <c:v>41218</c:v>
                </c:pt>
                <c:pt idx="341">
                  <c:v>41219</c:v>
                </c:pt>
                <c:pt idx="342">
                  <c:v>41220</c:v>
                </c:pt>
                <c:pt idx="343">
                  <c:v>41221</c:v>
                </c:pt>
                <c:pt idx="344">
                  <c:v>41222</c:v>
                </c:pt>
                <c:pt idx="345">
                  <c:v>41223</c:v>
                </c:pt>
                <c:pt idx="346">
                  <c:v>41224</c:v>
                </c:pt>
                <c:pt idx="347">
                  <c:v>41225</c:v>
                </c:pt>
                <c:pt idx="348">
                  <c:v>41226</c:v>
                </c:pt>
                <c:pt idx="349">
                  <c:v>41227</c:v>
                </c:pt>
                <c:pt idx="350">
                  <c:v>41228</c:v>
                </c:pt>
                <c:pt idx="351">
                  <c:v>41229</c:v>
                </c:pt>
                <c:pt idx="352">
                  <c:v>41230</c:v>
                </c:pt>
                <c:pt idx="353">
                  <c:v>41231</c:v>
                </c:pt>
                <c:pt idx="354">
                  <c:v>41232</c:v>
                </c:pt>
                <c:pt idx="355">
                  <c:v>41233</c:v>
                </c:pt>
                <c:pt idx="356">
                  <c:v>41234</c:v>
                </c:pt>
                <c:pt idx="357">
                  <c:v>41235</c:v>
                </c:pt>
                <c:pt idx="358">
                  <c:v>41236</c:v>
                </c:pt>
                <c:pt idx="359">
                  <c:v>41237</c:v>
                </c:pt>
                <c:pt idx="360">
                  <c:v>41238</c:v>
                </c:pt>
                <c:pt idx="361">
                  <c:v>41239</c:v>
                </c:pt>
                <c:pt idx="362">
                  <c:v>41240</c:v>
                </c:pt>
                <c:pt idx="363">
                  <c:v>41241</c:v>
                </c:pt>
                <c:pt idx="364">
                  <c:v>41242</c:v>
                </c:pt>
                <c:pt idx="365">
                  <c:v>41243</c:v>
                </c:pt>
              </c:numCache>
            </c:numRef>
          </c:xVal>
          <c:yVal>
            <c:numRef>
              <c:f>'Impaired Flow data Dec1-Dec31'!$C$5:$C$370</c:f>
              <c:numCache>
                <c:formatCode>General</c:formatCode>
                <c:ptCount val="366"/>
                <c:pt idx="0">
                  <c:v>2.6</c:v>
                </c:pt>
                <c:pt idx="1">
                  <c:v>2.4700000000000002</c:v>
                </c:pt>
                <c:pt idx="2">
                  <c:v>2.4700000000000002</c:v>
                </c:pt>
                <c:pt idx="3">
                  <c:v>2.34</c:v>
                </c:pt>
                <c:pt idx="4">
                  <c:v>2.34</c:v>
                </c:pt>
                <c:pt idx="5">
                  <c:v>2.21</c:v>
                </c:pt>
                <c:pt idx="6">
                  <c:v>2.21</c:v>
                </c:pt>
                <c:pt idx="7">
                  <c:v>2.21</c:v>
                </c:pt>
                <c:pt idx="8">
                  <c:v>2.21</c:v>
                </c:pt>
                <c:pt idx="9">
                  <c:v>2.08</c:v>
                </c:pt>
                <c:pt idx="10">
                  <c:v>2.21</c:v>
                </c:pt>
                <c:pt idx="11">
                  <c:v>2.4700000000000002</c:v>
                </c:pt>
                <c:pt idx="12">
                  <c:v>12.22</c:v>
                </c:pt>
                <c:pt idx="13">
                  <c:v>18.850000000000001</c:v>
                </c:pt>
                <c:pt idx="14">
                  <c:v>11.05</c:v>
                </c:pt>
                <c:pt idx="15">
                  <c:v>67.210000000000008</c:v>
                </c:pt>
                <c:pt idx="16">
                  <c:v>51.61</c:v>
                </c:pt>
                <c:pt idx="17">
                  <c:v>24.7</c:v>
                </c:pt>
                <c:pt idx="18">
                  <c:v>16.510000000000002</c:v>
                </c:pt>
                <c:pt idx="19">
                  <c:v>12.35</c:v>
                </c:pt>
                <c:pt idx="20">
                  <c:v>11.700000000000001</c:v>
                </c:pt>
                <c:pt idx="21">
                  <c:v>18.07</c:v>
                </c:pt>
                <c:pt idx="22">
                  <c:v>17.55</c:v>
                </c:pt>
                <c:pt idx="23">
                  <c:v>12.610000000000001</c:v>
                </c:pt>
                <c:pt idx="24">
                  <c:v>9.8800000000000008</c:v>
                </c:pt>
                <c:pt idx="25">
                  <c:v>8.19</c:v>
                </c:pt>
                <c:pt idx="26">
                  <c:v>8.19</c:v>
                </c:pt>
                <c:pt idx="27">
                  <c:v>11.440000000000001</c:v>
                </c:pt>
                <c:pt idx="28">
                  <c:v>8.7100000000000009</c:v>
                </c:pt>
                <c:pt idx="29">
                  <c:v>9.8800000000000008</c:v>
                </c:pt>
                <c:pt idx="30">
                  <c:v>12.48</c:v>
                </c:pt>
                <c:pt idx="31">
                  <c:v>13.52</c:v>
                </c:pt>
                <c:pt idx="32">
                  <c:v>56.03</c:v>
                </c:pt>
                <c:pt idx="33">
                  <c:v>33.67</c:v>
                </c:pt>
                <c:pt idx="34">
                  <c:v>23.14</c:v>
                </c:pt>
                <c:pt idx="35">
                  <c:v>17.16</c:v>
                </c:pt>
                <c:pt idx="36">
                  <c:v>13.26</c:v>
                </c:pt>
                <c:pt idx="37">
                  <c:v>10.790000000000001</c:v>
                </c:pt>
                <c:pt idx="38">
                  <c:v>9.36</c:v>
                </c:pt>
                <c:pt idx="39">
                  <c:v>8.06</c:v>
                </c:pt>
                <c:pt idx="40">
                  <c:v>7.0200000000000005</c:v>
                </c:pt>
                <c:pt idx="41">
                  <c:v>6.37</c:v>
                </c:pt>
                <c:pt idx="42">
                  <c:v>67.47</c:v>
                </c:pt>
                <c:pt idx="43">
                  <c:v>170.3</c:v>
                </c:pt>
                <c:pt idx="44">
                  <c:v>81.64</c:v>
                </c:pt>
                <c:pt idx="45">
                  <c:v>48.230000000000004</c:v>
                </c:pt>
                <c:pt idx="46">
                  <c:v>33.410000000000004</c:v>
                </c:pt>
                <c:pt idx="47">
                  <c:v>26.78</c:v>
                </c:pt>
                <c:pt idx="48">
                  <c:v>308.10000000000002</c:v>
                </c:pt>
                <c:pt idx="49">
                  <c:v>683.80000000000007</c:v>
                </c:pt>
                <c:pt idx="50">
                  <c:v>1140.1000000000001</c:v>
                </c:pt>
                <c:pt idx="51">
                  <c:v>846.30000000000007</c:v>
                </c:pt>
                <c:pt idx="52">
                  <c:v>540.80000000000007</c:v>
                </c:pt>
                <c:pt idx="53">
                  <c:v>348.40000000000003</c:v>
                </c:pt>
                <c:pt idx="54">
                  <c:v>241.8</c:v>
                </c:pt>
                <c:pt idx="55">
                  <c:v>647.4</c:v>
                </c:pt>
                <c:pt idx="56">
                  <c:v>1108.9000000000001</c:v>
                </c:pt>
                <c:pt idx="57">
                  <c:v>397.8</c:v>
                </c:pt>
                <c:pt idx="58">
                  <c:v>224.9</c:v>
                </c:pt>
                <c:pt idx="59">
                  <c:v>161.20000000000002</c:v>
                </c:pt>
                <c:pt idx="60">
                  <c:v>135.20000000000002</c:v>
                </c:pt>
                <c:pt idx="61">
                  <c:v>108.03</c:v>
                </c:pt>
                <c:pt idx="62">
                  <c:v>93.210000000000008</c:v>
                </c:pt>
                <c:pt idx="63">
                  <c:v>84.76</c:v>
                </c:pt>
                <c:pt idx="64">
                  <c:v>76.44</c:v>
                </c:pt>
                <c:pt idx="65">
                  <c:v>74.23</c:v>
                </c:pt>
                <c:pt idx="66">
                  <c:v>353.6</c:v>
                </c:pt>
                <c:pt idx="67">
                  <c:v>232.70000000000002</c:v>
                </c:pt>
                <c:pt idx="68">
                  <c:v>201.5</c:v>
                </c:pt>
                <c:pt idx="69">
                  <c:v>162.5</c:v>
                </c:pt>
                <c:pt idx="70">
                  <c:v>139.1</c:v>
                </c:pt>
                <c:pt idx="71">
                  <c:v>115.96000000000001</c:v>
                </c:pt>
                <c:pt idx="72">
                  <c:v>98.28</c:v>
                </c:pt>
                <c:pt idx="73">
                  <c:v>89.7</c:v>
                </c:pt>
                <c:pt idx="74">
                  <c:v>79.69</c:v>
                </c:pt>
                <c:pt idx="75">
                  <c:v>69.55</c:v>
                </c:pt>
                <c:pt idx="76">
                  <c:v>61.88</c:v>
                </c:pt>
                <c:pt idx="77">
                  <c:v>55.25</c:v>
                </c:pt>
                <c:pt idx="78">
                  <c:v>49.660000000000004</c:v>
                </c:pt>
                <c:pt idx="79">
                  <c:v>45.11</c:v>
                </c:pt>
                <c:pt idx="80">
                  <c:v>41.21</c:v>
                </c:pt>
                <c:pt idx="81">
                  <c:v>38.090000000000003</c:v>
                </c:pt>
                <c:pt idx="82">
                  <c:v>35.36</c:v>
                </c:pt>
                <c:pt idx="83">
                  <c:v>32.630000000000003</c:v>
                </c:pt>
                <c:pt idx="84">
                  <c:v>31.200000000000003</c:v>
                </c:pt>
                <c:pt idx="85">
                  <c:v>64.87</c:v>
                </c:pt>
                <c:pt idx="86">
                  <c:v>52.13</c:v>
                </c:pt>
                <c:pt idx="87">
                  <c:v>122.59</c:v>
                </c:pt>
                <c:pt idx="88">
                  <c:v>247</c:v>
                </c:pt>
                <c:pt idx="89">
                  <c:v>141.70000000000002</c:v>
                </c:pt>
                <c:pt idx="91">
                  <c:v>107.77000000000001</c:v>
                </c:pt>
                <c:pt idx="92">
                  <c:v>156</c:v>
                </c:pt>
                <c:pt idx="93">
                  <c:v>274.3</c:v>
                </c:pt>
                <c:pt idx="94">
                  <c:v>263.90000000000003</c:v>
                </c:pt>
                <c:pt idx="95">
                  <c:v>189.8</c:v>
                </c:pt>
                <c:pt idx="96">
                  <c:v>145.6</c:v>
                </c:pt>
                <c:pt idx="97">
                  <c:v>115.31</c:v>
                </c:pt>
                <c:pt idx="98">
                  <c:v>95.29</c:v>
                </c:pt>
                <c:pt idx="99">
                  <c:v>83.2</c:v>
                </c:pt>
                <c:pt idx="100">
                  <c:v>82.94</c:v>
                </c:pt>
                <c:pt idx="101">
                  <c:v>69.94</c:v>
                </c:pt>
                <c:pt idx="102">
                  <c:v>139.1</c:v>
                </c:pt>
                <c:pt idx="103">
                  <c:v>258.7</c:v>
                </c:pt>
                <c:pt idx="104">
                  <c:v>180.70000000000002</c:v>
                </c:pt>
                <c:pt idx="105">
                  <c:v>148.20000000000002</c:v>
                </c:pt>
                <c:pt idx="106">
                  <c:v>121.29</c:v>
                </c:pt>
                <c:pt idx="107">
                  <c:v>102.18</c:v>
                </c:pt>
                <c:pt idx="108">
                  <c:v>88.66</c:v>
                </c:pt>
                <c:pt idx="109">
                  <c:v>77.22</c:v>
                </c:pt>
                <c:pt idx="110">
                  <c:v>67.47</c:v>
                </c:pt>
                <c:pt idx="111">
                  <c:v>59.02</c:v>
                </c:pt>
                <c:pt idx="112">
                  <c:v>53.56</c:v>
                </c:pt>
                <c:pt idx="113">
                  <c:v>48.49</c:v>
                </c:pt>
                <c:pt idx="114">
                  <c:v>44.59</c:v>
                </c:pt>
                <c:pt idx="115">
                  <c:v>46.28</c:v>
                </c:pt>
                <c:pt idx="116">
                  <c:v>44.85</c:v>
                </c:pt>
                <c:pt idx="117">
                  <c:v>39.78</c:v>
                </c:pt>
                <c:pt idx="118">
                  <c:v>36.660000000000004</c:v>
                </c:pt>
                <c:pt idx="119">
                  <c:v>37.700000000000003</c:v>
                </c:pt>
                <c:pt idx="120">
                  <c:v>73.710000000000008</c:v>
                </c:pt>
                <c:pt idx="121">
                  <c:v>145.6</c:v>
                </c:pt>
                <c:pt idx="122">
                  <c:v>204.1</c:v>
                </c:pt>
                <c:pt idx="123">
                  <c:v>175.5</c:v>
                </c:pt>
                <c:pt idx="124">
                  <c:v>239.20000000000002</c:v>
                </c:pt>
                <c:pt idx="125">
                  <c:v>293.8</c:v>
                </c:pt>
                <c:pt idx="126">
                  <c:v>496.6</c:v>
                </c:pt>
                <c:pt idx="127">
                  <c:v>275.60000000000002</c:v>
                </c:pt>
                <c:pt idx="128">
                  <c:v>188.5</c:v>
                </c:pt>
                <c:pt idx="129">
                  <c:v>144.30000000000001</c:v>
                </c:pt>
                <c:pt idx="130">
                  <c:v>114.79</c:v>
                </c:pt>
                <c:pt idx="131">
                  <c:v>94.25</c:v>
                </c:pt>
                <c:pt idx="132">
                  <c:v>200.20000000000002</c:v>
                </c:pt>
                <c:pt idx="133">
                  <c:v>785.2</c:v>
                </c:pt>
                <c:pt idx="134">
                  <c:v>529.1</c:v>
                </c:pt>
                <c:pt idx="135">
                  <c:v>306.8</c:v>
                </c:pt>
                <c:pt idx="136">
                  <c:v>210.6</c:v>
                </c:pt>
                <c:pt idx="137">
                  <c:v>161.20000000000002</c:v>
                </c:pt>
                <c:pt idx="138">
                  <c:v>129.87</c:v>
                </c:pt>
                <c:pt idx="139">
                  <c:v>109.85000000000001</c:v>
                </c:pt>
                <c:pt idx="140">
                  <c:v>94.12</c:v>
                </c:pt>
                <c:pt idx="141">
                  <c:v>99.45</c:v>
                </c:pt>
                <c:pt idx="142">
                  <c:v>92.820000000000007</c:v>
                </c:pt>
                <c:pt idx="143">
                  <c:v>80.990000000000009</c:v>
                </c:pt>
                <c:pt idx="144">
                  <c:v>71.760000000000005</c:v>
                </c:pt>
                <c:pt idx="145">
                  <c:v>63.7</c:v>
                </c:pt>
                <c:pt idx="146">
                  <c:v>57.07</c:v>
                </c:pt>
                <c:pt idx="147">
                  <c:v>52.260000000000005</c:v>
                </c:pt>
                <c:pt idx="148">
                  <c:v>109.59</c:v>
                </c:pt>
                <c:pt idx="149">
                  <c:v>180.70000000000002</c:v>
                </c:pt>
                <c:pt idx="150">
                  <c:v>162.5</c:v>
                </c:pt>
                <c:pt idx="151">
                  <c:v>128.31</c:v>
                </c:pt>
                <c:pt idx="152">
                  <c:v>106.08</c:v>
                </c:pt>
                <c:pt idx="153">
                  <c:v>89.7</c:v>
                </c:pt>
                <c:pt idx="154">
                  <c:v>76.83</c:v>
                </c:pt>
                <c:pt idx="155">
                  <c:v>66.820000000000007</c:v>
                </c:pt>
                <c:pt idx="156">
                  <c:v>58.89</c:v>
                </c:pt>
                <c:pt idx="157">
                  <c:v>52.910000000000004</c:v>
                </c:pt>
                <c:pt idx="158">
                  <c:v>47.84</c:v>
                </c:pt>
                <c:pt idx="159">
                  <c:v>43.81</c:v>
                </c:pt>
                <c:pt idx="160">
                  <c:v>41.21</c:v>
                </c:pt>
                <c:pt idx="161">
                  <c:v>41.21</c:v>
                </c:pt>
                <c:pt idx="162">
                  <c:v>42.120000000000005</c:v>
                </c:pt>
                <c:pt idx="163">
                  <c:v>37.050000000000004</c:v>
                </c:pt>
                <c:pt idx="164">
                  <c:v>34.450000000000003</c:v>
                </c:pt>
                <c:pt idx="165">
                  <c:v>32.370000000000005</c:v>
                </c:pt>
                <c:pt idx="166">
                  <c:v>30.16</c:v>
                </c:pt>
                <c:pt idx="167">
                  <c:v>28.21</c:v>
                </c:pt>
                <c:pt idx="168">
                  <c:v>26.39</c:v>
                </c:pt>
                <c:pt idx="169">
                  <c:v>26.78</c:v>
                </c:pt>
                <c:pt idx="170">
                  <c:v>25.09</c:v>
                </c:pt>
                <c:pt idx="171">
                  <c:v>24.310000000000002</c:v>
                </c:pt>
                <c:pt idx="172">
                  <c:v>22.490000000000002</c:v>
                </c:pt>
                <c:pt idx="173">
                  <c:v>21.45</c:v>
                </c:pt>
                <c:pt idx="174">
                  <c:v>20.54</c:v>
                </c:pt>
                <c:pt idx="175">
                  <c:v>19.5</c:v>
                </c:pt>
                <c:pt idx="176">
                  <c:v>18.98</c:v>
                </c:pt>
                <c:pt idx="177">
                  <c:v>20.93</c:v>
                </c:pt>
                <c:pt idx="178">
                  <c:v>23.79</c:v>
                </c:pt>
                <c:pt idx="179">
                  <c:v>37.44</c:v>
                </c:pt>
                <c:pt idx="180">
                  <c:v>28.990000000000002</c:v>
                </c:pt>
                <c:pt idx="181">
                  <c:v>24.57</c:v>
                </c:pt>
                <c:pt idx="182">
                  <c:v>22.1</c:v>
                </c:pt>
                <c:pt idx="183">
                  <c:v>20.54</c:v>
                </c:pt>
                <c:pt idx="184">
                  <c:v>19.37</c:v>
                </c:pt>
                <c:pt idx="185">
                  <c:v>18.850000000000001</c:v>
                </c:pt>
                <c:pt idx="186">
                  <c:v>18.98</c:v>
                </c:pt>
                <c:pt idx="187">
                  <c:v>19.11</c:v>
                </c:pt>
                <c:pt idx="188">
                  <c:v>17.810000000000002</c:v>
                </c:pt>
                <c:pt idx="189">
                  <c:v>16.64</c:v>
                </c:pt>
                <c:pt idx="190">
                  <c:v>15.860000000000001</c:v>
                </c:pt>
                <c:pt idx="191">
                  <c:v>15.34</c:v>
                </c:pt>
                <c:pt idx="192">
                  <c:v>14.82</c:v>
                </c:pt>
                <c:pt idx="193">
                  <c:v>13.52</c:v>
                </c:pt>
                <c:pt idx="194">
                  <c:v>12.610000000000001</c:v>
                </c:pt>
                <c:pt idx="195">
                  <c:v>11.57</c:v>
                </c:pt>
                <c:pt idx="196">
                  <c:v>10.530000000000001</c:v>
                </c:pt>
                <c:pt idx="197">
                  <c:v>9.8800000000000008</c:v>
                </c:pt>
                <c:pt idx="198">
                  <c:v>9.23</c:v>
                </c:pt>
                <c:pt idx="199">
                  <c:v>8.58</c:v>
                </c:pt>
                <c:pt idx="200">
                  <c:v>8.19</c:v>
                </c:pt>
                <c:pt idx="201">
                  <c:v>7.8000000000000007</c:v>
                </c:pt>
                <c:pt idx="202">
                  <c:v>7.41</c:v>
                </c:pt>
                <c:pt idx="203">
                  <c:v>7.41</c:v>
                </c:pt>
                <c:pt idx="204">
                  <c:v>7.28</c:v>
                </c:pt>
                <c:pt idx="205">
                  <c:v>7.0200000000000005</c:v>
                </c:pt>
                <c:pt idx="206">
                  <c:v>6.63</c:v>
                </c:pt>
                <c:pt idx="207">
                  <c:v>6.5</c:v>
                </c:pt>
                <c:pt idx="208">
                  <c:v>6.24</c:v>
                </c:pt>
                <c:pt idx="209">
                  <c:v>6.11</c:v>
                </c:pt>
                <c:pt idx="210">
                  <c:v>5.8500000000000005</c:v>
                </c:pt>
                <c:pt idx="211">
                  <c:v>5.59</c:v>
                </c:pt>
                <c:pt idx="212">
                  <c:v>5.33</c:v>
                </c:pt>
                <c:pt idx="213">
                  <c:v>5.07</c:v>
                </c:pt>
                <c:pt idx="214">
                  <c:v>4.9400000000000004</c:v>
                </c:pt>
                <c:pt idx="215">
                  <c:v>4.9400000000000004</c:v>
                </c:pt>
                <c:pt idx="216">
                  <c:v>4.8100000000000005</c:v>
                </c:pt>
                <c:pt idx="217">
                  <c:v>4.55</c:v>
                </c:pt>
                <c:pt idx="218">
                  <c:v>4.29</c:v>
                </c:pt>
                <c:pt idx="219">
                  <c:v>4.16</c:v>
                </c:pt>
                <c:pt idx="220">
                  <c:v>4.16</c:v>
                </c:pt>
                <c:pt idx="221">
                  <c:v>4.03</c:v>
                </c:pt>
                <c:pt idx="222">
                  <c:v>3.9000000000000004</c:v>
                </c:pt>
                <c:pt idx="223">
                  <c:v>3.77</c:v>
                </c:pt>
                <c:pt idx="224">
                  <c:v>3.64</c:v>
                </c:pt>
                <c:pt idx="225">
                  <c:v>3.64</c:v>
                </c:pt>
                <c:pt idx="226">
                  <c:v>3.5100000000000002</c:v>
                </c:pt>
                <c:pt idx="227">
                  <c:v>3.38</c:v>
                </c:pt>
                <c:pt idx="228">
                  <c:v>3.38</c:v>
                </c:pt>
                <c:pt idx="229">
                  <c:v>3.25</c:v>
                </c:pt>
                <c:pt idx="230">
                  <c:v>2.99</c:v>
                </c:pt>
                <c:pt idx="231">
                  <c:v>2.99</c:v>
                </c:pt>
                <c:pt idx="232">
                  <c:v>2.99</c:v>
                </c:pt>
                <c:pt idx="233">
                  <c:v>2.8600000000000003</c:v>
                </c:pt>
                <c:pt idx="234">
                  <c:v>2.8600000000000003</c:v>
                </c:pt>
                <c:pt idx="235">
                  <c:v>2.8600000000000003</c:v>
                </c:pt>
                <c:pt idx="236">
                  <c:v>2.73</c:v>
                </c:pt>
                <c:pt idx="237">
                  <c:v>2.73</c:v>
                </c:pt>
                <c:pt idx="238">
                  <c:v>2.73</c:v>
                </c:pt>
                <c:pt idx="239">
                  <c:v>2.6</c:v>
                </c:pt>
                <c:pt idx="240">
                  <c:v>2.6</c:v>
                </c:pt>
                <c:pt idx="241">
                  <c:v>2.6</c:v>
                </c:pt>
                <c:pt idx="242">
                  <c:v>2.6</c:v>
                </c:pt>
                <c:pt idx="243">
                  <c:v>2.6</c:v>
                </c:pt>
                <c:pt idx="244">
                  <c:v>2.34</c:v>
                </c:pt>
                <c:pt idx="245">
                  <c:v>2.08</c:v>
                </c:pt>
                <c:pt idx="246">
                  <c:v>1.9500000000000002</c:v>
                </c:pt>
                <c:pt idx="247">
                  <c:v>1.9500000000000002</c:v>
                </c:pt>
                <c:pt idx="248">
                  <c:v>1.82</c:v>
                </c:pt>
                <c:pt idx="249">
                  <c:v>1.82</c:v>
                </c:pt>
                <c:pt idx="250">
                  <c:v>1.82</c:v>
                </c:pt>
                <c:pt idx="251">
                  <c:v>1.69</c:v>
                </c:pt>
                <c:pt idx="252">
                  <c:v>1.56</c:v>
                </c:pt>
                <c:pt idx="253">
                  <c:v>1.56</c:v>
                </c:pt>
                <c:pt idx="254">
                  <c:v>1.56</c:v>
                </c:pt>
                <c:pt idx="255">
                  <c:v>1.56</c:v>
                </c:pt>
                <c:pt idx="256">
                  <c:v>1.4300000000000002</c:v>
                </c:pt>
                <c:pt idx="257">
                  <c:v>1.4300000000000002</c:v>
                </c:pt>
                <c:pt idx="258">
                  <c:v>1.4300000000000002</c:v>
                </c:pt>
                <c:pt idx="259">
                  <c:v>1.4300000000000002</c:v>
                </c:pt>
                <c:pt idx="260">
                  <c:v>1.4300000000000002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1.2609999999999999</c:v>
                </c:pt>
                <c:pt idx="266">
                  <c:v>1.2090000000000001</c:v>
                </c:pt>
                <c:pt idx="267">
                  <c:v>1.2220000000000002</c:v>
                </c:pt>
                <c:pt idx="268">
                  <c:v>1.196</c:v>
                </c:pt>
                <c:pt idx="269">
                  <c:v>1.1440000000000001</c:v>
                </c:pt>
                <c:pt idx="270">
                  <c:v>1.0659999999999998</c:v>
                </c:pt>
                <c:pt idx="271">
                  <c:v>0.98799999999999999</c:v>
                </c:pt>
                <c:pt idx="272">
                  <c:v>0.98799999999999999</c:v>
                </c:pt>
                <c:pt idx="273">
                  <c:v>0.96200000000000008</c:v>
                </c:pt>
                <c:pt idx="274">
                  <c:v>1.014</c:v>
                </c:pt>
                <c:pt idx="275">
                  <c:v>1.014</c:v>
                </c:pt>
                <c:pt idx="276">
                  <c:v>1.0010000000000001</c:v>
                </c:pt>
                <c:pt idx="277">
                  <c:v>1.0010000000000001</c:v>
                </c:pt>
                <c:pt idx="278">
                  <c:v>0.91</c:v>
                </c:pt>
                <c:pt idx="279">
                  <c:v>0.87100000000000011</c:v>
                </c:pt>
                <c:pt idx="280">
                  <c:v>0.83200000000000007</c:v>
                </c:pt>
                <c:pt idx="281">
                  <c:v>0.85799999999999998</c:v>
                </c:pt>
                <c:pt idx="282">
                  <c:v>0.84499999999999997</c:v>
                </c:pt>
                <c:pt idx="283">
                  <c:v>0.84499999999999997</c:v>
                </c:pt>
                <c:pt idx="284">
                  <c:v>0.88400000000000001</c:v>
                </c:pt>
                <c:pt idx="285">
                  <c:v>0.87100000000000011</c:v>
                </c:pt>
                <c:pt idx="286">
                  <c:v>0.88400000000000001</c:v>
                </c:pt>
                <c:pt idx="287">
                  <c:v>0.84499999999999997</c:v>
                </c:pt>
                <c:pt idx="288">
                  <c:v>0.84499999999999997</c:v>
                </c:pt>
                <c:pt idx="289">
                  <c:v>0.88400000000000001</c:v>
                </c:pt>
                <c:pt idx="290">
                  <c:v>0.89700000000000013</c:v>
                </c:pt>
                <c:pt idx="291">
                  <c:v>0.93600000000000005</c:v>
                </c:pt>
                <c:pt idx="292">
                  <c:v>0.96200000000000008</c:v>
                </c:pt>
                <c:pt idx="293">
                  <c:v>1.0920000000000001</c:v>
                </c:pt>
                <c:pt idx="294">
                  <c:v>1.1179999999999999</c:v>
                </c:pt>
                <c:pt idx="295">
                  <c:v>1.157</c:v>
                </c:pt>
                <c:pt idx="296">
                  <c:v>1.157</c:v>
                </c:pt>
                <c:pt idx="297">
                  <c:v>1.1179999999999999</c:v>
                </c:pt>
                <c:pt idx="298">
                  <c:v>1.0659999999999998</c:v>
                </c:pt>
                <c:pt idx="299">
                  <c:v>1.0270000000000001</c:v>
                </c:pt>
                <c:pt idx="300">
                  <c:v>1.0010000000000001</c:v>
                </c:pt>
                <c:pt idx="301">
                  <c:v>0.98799999999999999</c:v>
                </c:pt>
                <c:pt idx="302">
                  <c:v>1.0010000000000001</c:v>
                </c:pt>
                <c:pt idx="303">
                  <c:v>0.98799999999999999</c:v>
                </c:pt>
                <c:pt idx="304">
                  <c:v>0.93600000000000005</c:v>
                </c:pt>
                <c:pt idx="305">
                  <c:v>0.12609999999999999</c:v>
                </c:pt>
                <c:pt idx="306">
                  <c:v>0.13</c:v>
                </c:pt>
                <c:pt idx="307">
                  <c:v>0.11700000000000001</c:v>
                </c:pt>
                <c:pt idx="308">
                  <c:v>6.1100000000000002E-2</c:v>
                </c:pt>
                <c:pt idx="309">
                  <c:v>9.3600000000000003E-2</c:v>
                </c:pt>
                <c:pt idx="310">
                  <c:v>8.320000000000001E-2</c:v>
                </c:pt>
                <c:pt idx="311">
                  <c:v>7.9299999999999995E-2</c:v>
                </c:pt>
                <c:pt idx="312">
                  <c:v>7.2800000000000004E-2</c:v>
                </c:pt>
                <c:pt idx="313">
                  <c:v>7.6700000000000004E-2</c:v>
                </c:pt>
                <c:pt idx="314">
                  <c:v>7.6700000000000004E-2</c:v>
                </c:pt>
                <c:pt idx="315">
                  <c:v>8.1900000000000001E-2</c:v>
                </c:pt>
                <c:pt idx="316">
                  <c:v>8.4500000000000006E-2</c:v>
                </c:pt>
                <c:pt idx="317">
                  <c:v>0.58499999999999996</c:v>
                </c:pt>
                <c:pt idx="318">
                  <c:v>7.67</c:v>
                </c:pt>
                <c:pt idx="319">
                  <c:v>9.620000000000001</c:v>
                </c:pt>
                <c:pt idx="320">
                  <c:v>6.37</c:v>
                </c:pt>
                <c:pt idx="321">
                  <c:v>3.9000000000000004</c:v>
                </c:pt>
                <c:pt idx="322">
                  <c:v>3.12</c:v>
                </c:pt>
                <c:pt idx="323">
                  <c:v>2.73</c:v>
                </c:pt>
                <c:pt idx="324">
                  <c:v>2.6</c:v>
                </c:pt>
                <c:pt idx="325">
                  <c:v>2.99</c:v>
                </c:pt>
                <c:pt idx="326">
                  <c:v>2.8600000000000003</c:v>
                </c:pt>
                <c:pt idx="327">
                  <c:v>2.4700000000000002</c:v>
                </c:pt>
                <c:pt idx="328">
                  <c:v>2.34</c:v>
                </c:pt>
                <c:pt idx="329">
                  <c:v>2.08</c:v>
                </c:pt>
                <c:pt idx="330">
                  <c:v>2.08</c:v>
                </c:pt>
                <c:pt idx="331">
                  <c:v>1.9500000000000002</c:v>
                </c:pt>
                <c:pt idx="332">
                  <c:v>1.82</c:v>
                </c:pt>
                <c:pt idx="333">
                  <c:v>1.69</c:v>
                </c:pt>
                <c:pt idx="334">
                  <c:v>1.69</c:v>
                </c:pt>
                <c:pt idx="335">
                  <c:v>1.56</c:v>
                </c:pt>
                <c:pt idx="336">
                  <c:v>1.56</c:v>
                </c:pt>
                <c:pt idx="337">
                  <c:v>1.56</c:v>
                </c:pt>
                <c:pt idx="338">
                  <c:v>1.56</c:v>
                </c:pt>
                <c:pt idx="339">
                  <c:v>1.56</c:v>
                </c:pt>
                <c:pt idx="340">
                  <c:v>1.56</c:v>
                </c:pt>
                <c:pt idx="341">
                  <c:v>1.56</c:v>
                </c:pt>
                <c:pt idx="342">
                  <c:v>1.82</c:v>
                </c:pt>
                <c:pt idx="343">
                  <c:v>1.9500000000000002</c:v>
                </c:pt>
                <c:pt idx="344">
                  <c:v>1.9500000000000002</c:v>
                </c:pt>
                <c:pt idx="345">
                  <c:v>1.82</c:v>
                </c:pt>
                <c:pt idx="346">
                  <c:v>1.82</c:v>
                </c:pt>
                <c:pt idx="347">
                  <c:v>1.82</c:v>
                </c:pt>
                <c:pt idx="348">
                  <c:v>1.69</c:v>
                </c:pt>
                <c:pt idx="349">
                  <c:v>1.69</c:v>
                </c:pt>
                <c:pt idx="350">
                  <c:v>1.56</c:v>
                </c:pt>
                <c:pt idx="351">
                  <c:v>1.56</c:v>
                </c:pt>
                <c:pt idx="352">
                  <c:v>1.69</c:v>
                </c:pt>
                <c:pt idx="353">
                  <c:v>1.9500000000000002</c:v>
                </c:pt>
                <c:pt idx="354">
                  <c:v>2.08</c:v>
                </c:pt>
                <c:pt idx="355">
                  <c:v>2.73</c:v>
                </c:pt>
                <c:pt idx="356">
                  <c:v>7.67</c:v>
                </c:pt>
                <c:pt idx="357">
                  <c:v>8.7100000000000009</c:v>
                </c:pt>
                <c:pt idx="358">
                  <c:v>7.15</c:v>
                </c:pt>
                <c:pt idx="359">
                  <c:v>5.2</c:v>
                </c:pt>
                <c:pt idx="360">
                  <c:v>4.29</c:v>
                </c:pt>
                <c:pt idx="361">
                  <c:v>3.64</c:v>
                </c:pt>
                <c:pt idx="362">
                  <c:v>3.38</c:v>
                </c:pt>
                <c:pt idx="363">
                  <c:v>3.12</c:v>
                </c:pt>
                <c:pt idx="364">
                  <c:v>2.99</c:v>
                </c:pt>
                <c:pt idx="365">
                  <c:v>2.8600000000000003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8B-4C48-AACB-05812CB13B76}"/>
            </c:ext>
          </c:extLst>
        </c:ser>
        <c:ser>
          <c:idx val="2"/>
          <c:order val="2"/>
          <c:tx>
            <c:strRef>
              <c:f>'Impaired Flow data Dec1-Dec31'!$D$4</c:f>
              <c:strCache>
                <c:ptCount val="1"/>
                <c:pt idx="0">
                  <c:v>Wet-type year: 2003 (25% annual discharge exceedance)</c:v>
                </c:pt>
              </c:strCache>
            </c:strRef>
          </c:tx>
          <c:marker>
            <c:symbol val="none"/>
          </c:marker>
          <c:xVal>
            <c:numRef>
              <c:f>'Impaired Flow data Dec1-Dec31'!$A$5:$A$370</c:f>
              <c:numCache>
                <c:formatCode>d\-mmm</c:formatCode>
                <c:ptCount val="366"/>
                <c:pt idx="0">
                  <c:v>40878</c:v>
                </c:pt>
                <c:pt idx="1">
                  <c:v>40879</c:v>
                </c:pt>
                <c:pt idx="2">
                  <c:v>40880</c:v>
                </c:pt>
                <c:pt idx="3">
                  <c:v>40881</c:v>
                </c:pt>
                <c:pt idx="4">
                  <c:v>40882</c:v>
                </c:pt>
                <c:pt idx="5">
                  <c:v>40883</c:v>
                </c:pt>
                <c:pt idx="6">
                  <c:v>40884</c:v>
                </c:pt>
                <c:pt idx="7">
                  <c:v>40885</c:v>
                </c:pt>
                <c:pt idx="8">
                  <c:v>40886</c:v>
                </c:pt>
                <c:pt idx="9">
                  <c:v>40887</c:v>
                </c:pt>
                <c:pt idx="10">
                  <c:v>40888</c:v>
                </c:pt>
                <c:pt idx="11">
                  <c:v>40889</c:v>
                </c:pt>
                <c:pt idx="12">
                  <c:v>40890</c:v>
                </c:pt>
                <c:pt idx="13">
                  <c:v>40891</c:v>
                </c:pt>
                <c:pt idx="14">
                  <c:v>40892</c:v>
                </c:pt>
                <c:pt idx="15">
                  <c:v>40893</c:v>
                </c:pt>
                <c:pt idx="16">
                  <c:v>40894</c:v>
                </c:pt>
                <c:pt idx="17">
                  <c:v>40895</c:v>
                </c:pt>
                <c:pt idx="18">
                  <c:v>40896</c:v>
                </c:pt>
                <c:pt idx="19">
                  <c:v>40897</c:v>
                </c:pt>
                <c:pt idx="20">
                  <c:v>40898</c:v>
                </c:pt>
                <c:pt idx="21">
                  <c:v>40899</c:v>
                </c:pt>
                <c:pt idx="22">
                  <c:v>40900</c:v>
                </c:pt>
                <c:pt idx="23">
                  <c:v>40901</c:v>
                </c:pt>
                <c:pt idx="24">
                  <c:v>40902</c:v>
                </c:pt>
                <c:pt idx="25">
                  <c:v>40903</c:v>
                </c:pt>
                <c:pt idx="26">
                  <c:v>40904</c:v>
                </c:pt>
                <c:pt idx="27">
                  <c:v>40905</c:v>
                </c:pt>
                <c:pt idx="28">
                  <c:v>40906</c:v>
                </c:pt>
                <c:pt idx="29">
                  <c:v>40907</c:v>
                </c:pt>
                <c:pt idx="30">
                  <c:v>40908</c:v>
                </c:pt>
                <c:pt idx="31">
                  <c:v>40909</c:v>
                </c:pt>
                <c:pt idx="32">
                  <c:v>40910</c:v>
                </c:pt>
                <c:pt idx="33">
                  <c:v>40911</c:v>
                </c:pt>
                <c:pt idx="34">
                  <c:v>40912</c:v>
                </c:pt>
                <c:pt idx="35">
                  <c:v>40913</c:v>
                </c:pt>
                <c:pt idx="36">
                  <c:v>40914</c:v>
                </c:pt>
                <c:pt idx="37">
                  <c:v>40915</c:v>
                </c:pt>
                <c:pt idx="38">
                  <c:v>40916</c:v>
                </c:pt>
                <c:pt idx="39">
                  <c:v>40917</c:v>
                </c:pt>
                <c:pt idx="40">
                  <c:v>40918</c:v>
                </c:pt>
                <c:pt idx="41">
                  <c:v>40919</c:v>
                </c:pt>
                <c:pt idx="42">
                  <c:v>40920</c:v>
                </c:pt>
                <c:pt idx="43">
                  <c:v>40921</c:v>
                </c:pt>
                <c:pt idx="44">
                  <c:v>40922</c:v>
                </c:pt>
                <c:pt idx="45">
                  <c:v>40923</c:v>
                </c:pt>
                <c:pt idx="46">
                  <c:v>40924</c:v>
                </c:pt>
                <c:pt idx="47">
                  <c:v>40925</c:v>
                </c:pt>
                <c:pt idx="48">
                  <c:v>40926</c:v>
                </c:pt>
                <c:pt idx="49">
                  <c:v>40927</c:v>
                </c:pt>
                <c:pt idx="50">
                  <c:v>40928</c:v>
                </c:pt>
                <c:pt idx="51">
                  <c:v>40929</c:v>
                </c:pt>
                <c:pt idx="52">
                  <c:v>40930</c:v>
                </c:pt>
                <c:pt idx="53">
                  <c:v>40931</c:v>
                </c:pt>
                <c:pt idx="54">
                  <c:v>40932</c:v>
                </c:pt>
                <c:pt idx="55">
                  <c:v>40933</c:v>
                </c:pt>
                <c:pt idx="56">
                  <c:v>40934</c:v>
                </c:pt>
                <c:pt idx="57">
                  <c:v>40935</c:v>
                </c:pt>
                <c:pt idx="58">
                  <c:v>40936</c:v>
                </c:pt>
                <c:pt idx="59">
                  <c:v>40937</c:v>
                </c:pt>
                <c:pt idx="60">
                  <c:v>40938</c:v>
                </c:pt>
                <c:pt idx="61">
                  <c:v>40939</c:v>
                </c:pt>
                <c:pt idx="62">
                  <c:v>40940</c:v>
                </c:pt>
                <c:pt idx="63">
                  <c:v>40941</c:v>
                </c:pt>
                <c:pt idx="64">
                  <c:v>40942</c:v>
                </c:pt>
                <c:pt idx="65">
                  <c:v>40943</c:v>
                </c:pt>
                <c:pt idx="66">
                  <c:v>40944</c:v>
                </c:pt>
                <c:pt idx="67">
                  <c:v>40945</c:v>
                </c:pt>
                <c:pt idx="68">
                  <c:v>40946</c:v>
                </c:pt>
                <c:pt idx="69">
                  <c:v>40947</c:v>
                </c:pt>
                <c:pt idx="70">
                  <c:v>40948</c:v>
                </c:pt>
                <c:pt idx="71">
                  <c:v>40949</c:v>
                </c:pt>
                <c:pt idx="72">
                  <c:v>40950</c:v>
                </c:pt>
                <c:pt idx="73">
                  <c:v>40951</c:v>
                </c:pt>
                <c:pt idx="74">
                  <c:v>40952</c:v>
                </c:pt>
                <c:pt idx="75">
                  <c:v>40953</c:v>
                </c:pt>
                <c:pt idx="76">
                  <c:v>40954</c:v>
                </c:pt>
                <c:pt idx="77">
                  <c:v>40955</c:v>
                </c:pt>
                <c:pt idx="78">
                  <c:v>40956</c:v>
                </c:pt>
                <c:pt idx="79">
                  <c:v>40957</c:v>
                </c:pt>
                <c:pt idx="80">
                  <c:v>40958</c:v>
                </c:pt>
                <c:pt idx="81">
                  <c:v>40959</c:v>
                </c:pt>
                <c:pt idx="82">
                  <c:v>40960</c:v>
                </c:pt>
                <c:pt idx="83">
                  <c:v>40961</c:v>
                </c:pt>
                <c:pt idx="84">
                  <c:v>40962</c:v>
                </c:pt>
                <c:pt idx="85">
                  <c:v>40963</c:v>
                </c:pt>
                <c:pt idx="86">
                  <c:v>40964</c:v>
                </c:pt>
                <c:pt idx="87">
                  <c:v>40965</c:v>
                </c:pt>
                <c:pt idx="88">
                  <c:v>40966</c:v>
                </c:pt>
                <c:pt idx="89">
                  <c:v>40967</c:v>
                </c:pt>
                <c:pt idx="90">
                  <c:v>40968</c:v>
                </c:pt>
                <c:pt idx="91">
                  <c:v>40969</c:v>
                </c:pt>
                <c:pt idx="92">
                  <c:v>40970</c:v>
                </c:pt>
                <c:pt idx="93">
                  <c:v>40971</c:v>
                </c:pt>
                <c:pt idx="94">
                  <c:v>40972</c:v>
                </c:pt>
                <c:pt idx="95">
                  <c:v>40973</c:v>
                </c:pt>
                <c:pt idx="96">
                  <c:v>40974</c:v>
                </c:pt>
                <c:pt idx="97">
                  <c:v>40975</c:v>
                </c:pt>
                <c:pt idx="98">
                  <c:v>40976</c:v>
                </c:pt>
                <c:pt idx="99">
                  <c:v>40977</c:v>
                </c:pt>
                <c:pt idx="100">
                  <c:v>40978</c:v>
                </c:pt>
                <c:pt idx="101">
                  <c:v>40979</c:v>
                </c:pt>
                <c:pt idx="102">
                  <c:v>40980</c:v>
                </c:pt>
                <c:pt idx="103">
                  <c:v>40981</c:v>
                </c:pt>
                <c:pt idx="104">
                  <c:v>40982</c:v>
                </c:pt>
                <c:pt idx="105">
                  <c:v>40983</c:v>
                </c:pt>
                <c:pt idx="106">
                  <c:v>40984</c:v>
                </c:pt>
                <c:pt idx="107">
                  <c:v>40985</c:v>
                </c:pt>
                <c:pt idx="108">
                  <c:v>40986</c:v>
                </c:pt>
                <c:pt idx="109">
                  <c:v>40987</c:v>
                </c:pt>
                <c:pt idx="110">
                  <c:v>40988</c:v>
                </c:pt>
                <c:pt idx="111">
                  <c:v>40989</c:v>
                </c:pt>
                <c:pt idx="112">
                  <c:v>40990</c:v>
                </c:pt>
                <c:pt idx="113">
                  <c:v>40991</c:v>
                </c:pt>
                <c:pt idx="114">
                  <c:v>40992</c:v>
                </c:pt>
                <c:pt idx="115">
                  <c:v>40993</c:v>
                </c:pt>
                <c:pt idx="116">
                  <c:v>40994</c:v>
                </c:pt>
                <c:pt idx="117">
                  <c:v>40995</c:v>
                </c:pt>
                <c:pt idx="118">
                  <c:v>40996</c:v>
                </c:pt>
                <c:pt idx="119">
                  <c:v>40997</c:v>
                </c:pt>
                <c:pt idx="120">
                  <c:v>40998</c:v>
                </c:pt>
                <c:pt idx="121">
                  <c:v>40999</c:v>
                </c:pt>
                <c:pt idx="122">
                  <c:v>41000</c:v>
                </c:pt>
                <c:pt idx="123">
                  <c:v>41001</c:v>
                </c:pt>
                <c:pt idx="124">
                  <c:v>41002</c:v>
                </c:pt>
                <c:pt idx="125">
                  <c:v>41003</c:v>
                </c:pt>
                <c:pt idx="126">
                  <c:v>41004</c:v>
                </c:pt>
                <c:pt idx="127">
                  <c:v>41005</c:v>
                </c:pt>
                <c:pt idx="128">
                  <c:v>41006</c:v>
                </c:pt>
                <c:pt idx="129">
                  <c:v>41007</c:v>
                </c:pt>
                <c:pt idx="130">
                  <c:v>41008</c:v>
                </c:pt>
                <c:pt idx="131">
                  <c:v>41009</c:v>
                </c:pt>
                <c:pt idx="132">
                  <c:v>41010</c:v>
                </c:pt>
                <c:pt idx="133">
                  <c:v>41011</c:v>
                </c:pt>
                <c:pt idx="134">
                  <c:v>41012</c:v>
                </c:pt>
                <c:pt idx="135">
                  <c:v>41013</c:v>
                </c:pt>
                <c:pt idx="136">
                  <c:v>41014</c:v>
                </c:pt>
                <c:pt idx="137">
                  <c:v>41015</c:v>
                </c:pt>
                <c:pt idx="138">
                  <c:v>41016</c:v>
                </c:pt>
                <c:pt idx="139">
                  <c:v>41017</c:v>
                </c:pt>
                <c:pt idx="140">
                  <c:v>41018</c:v>
                </c:pt>
                <c:pt idx="141">
                  <c:v>41019</c:v>
                </c:pt>
                <c:pt idx="142">
                  <c:v>41020</c:v>
                </c:pt>
                <c:pt idx="143">
                  <c:v>41021</c:v>
                </c:pt>
                <c:pt idx="144">
                  <c:v>41022</c:v>
                </c:pt>
                <c:pt idx="145">
                  <c:v>41023</c:v>
                </c:pt>
                <c:pt idx="146">
                  <c:v>41024</c:v>
                </c:pt>
                <c:pt idx="147">
                  <c:v>41025</c:v>
                </c:pt>
                <c:pt idx="148">
                  <c:v>41026</c:v>
                </c:pt>
                <c:pt idx="149">
                  <c:v>41027</c:v>
                </c:pt>
                <c:pt idx="150">
                  <c:v>41028</c:v>
                </c:pt>
                <c:pt idx="151">
                  <c:v>41029</c:v>
                </c:pt>
                <c:pt idx="152">
                  <c:v>41030</c:v>
                </c:pt>
                <c:pt idx="153">
                  <c:v>41031</c:v>
                </c:pt>
                <c:pt idx="154">
                  <c:v>41032</c:v>
                </c:pt>
                <c:pt idx="155">
                  <c:v>41033</c:v>
                </c:pt>
                <c:pt idx="156">
                  <c:v>41034</c:v>
                </c:pt>
                <c:pt idx="157">
                  <c:v>41035</c:v>
                </c:pt>
                <c:pt idx="158">
                  <c:v>41036</c:v>
                </c:pt>
                <c:pt idx="159">
                  <c:v>41037</c:v>
                </c:pt>
                <c:pt idx="160">
                  <c:v>41038</c:v>
                </c:pt>
                <c:pt idx="161">
                  <c:v>41039</c:v>
                </c:pt>
                <c:pt idx="162">
                  <c:v>41040</c:v>
                </c:pt>
                <c:pt idx="163">
                  <c:v>41041</c:v>
                </c:pt>
                <c:pt idx="164">
                  <c:v>41042</c:v>
                </c:pt>
                <c:pt idx="165">
                  <c:v>41043</c:v>
                </c:pt>
                <c:pt idx="166">
                  <c:v>41044</c:v>
                </c:pt>
                <c:pt idx="167">
                  <c:v>41045</c:v>
                </c:pt>
                <c:pt idx="168">
                  <c:v>41046</c:v>
                </c:pt>
                <c:pt idx="169">
                  <c:v>41047</c:v>
                </c:pt>
                <c:pt idx="170">
                  <c:v>41048</c:v>
                </c:pt>
                <c:pt idx="171">
                  <c:v>41049</c:v>
                </c:pt>
                <c:pt idx="172">
                  <c:v>41050</c:v>
                </c:pt>
                <c:pt idx="173">
                  <c:v>41051</c:v>
                </c:pt>
                <c:pt idx="174">
                  <c:v>41052</c:v>
                </c:pt>
                <c:pt idx="175">
                  <c:v>41053</c:v>
                </c:pt>
                <c:pt idx="176">
                  <c:v>41054</c:v>
                </c:pt>
                <c:pt idx="177">
                  <c:v>41055</c:v>
                </c:pt>
                <c:pt idx="178">
                  <c:v>41056</c:v>
                </c:pt>
                <c:pt idx="179">
                  <c:v>41057</c:v>
                </c:pt>
                <c:pt idx="180">
                  <c:v>41058</c:v>
                </c:pt>
                <c:pt idx="181">
                  <c:v>41059</c:v>
                </c:pt>
                <c:pt idx="182">
                  <c:v>41060</c:v>
                </c:pt>
                <c:pt idx="183">
                  <c:v>41061</c:v>
                </c:pt>
                <c:pt idx="184">
                  <c:v>41062</c:v>
                </c:pt>
                <c:pt idx="185">
                  <c:v>41063</c:v>
                </c:pt>
                <c:pt idx="186">
                  <c:v>41064</c:v>
                </c:pt>
                <c:pt idx="187">
                  <c:v>41065</c:v>
                </c:pt>
                <c:pt idx="188">
                  <c:v>41066</c:v>
                </c:pt>
                <c:pt idx="189">
                  <c:v>41067</c:v>
                </c:pt>
                <c:pt idx="190">
                  <c:v>41068</c:v>
                </c:pt>
                <c:pt idx="191">
                  <c:v>41069</c:v>
                </c:pt>
                <c:pt idx="192">
                  <c:v>41070</c:v>
                </c:pt>
                <c:pt idx="193">
                  <c:v>41071</c:v>
                </c:pt>
                <c:pt idx="194">
                  <c:v>41072</c:v>
                </c:pt>
                <c:pt idx="195">
                  <c:v>41073</c:v>
                </c:pt>
                <c:pt idx="196">
                  <c:v>41074</c:v>
                </c:pt>
                <c:pt idx="197">
                  <c:v>41075</c:v>
                </c:pt>
                <c:pt idx="198">
                  <c:v>41076</c:v>
                </c:pt>
                <c:pt idx="199">
                  <c:v>41077</c:v>
                </c:pt>
                <c:pt idx="200">
                  <c:v>41078</c:v>
                </c:pt>
                <c:pt idx="201">
                  <c:v>41079</c:v>
                </c:pt>
                <c:pt idx="202">
                  <c:v>41080</c:v>
                </c:pt>
                <c:pt idx="203">
                  <c:v>41081</c:v>
                </c:pt>
                <c:pt idx="204">
                  <c:v>41082</c:v>
                </c:pt>
                <c:pt idx="205">
                  <c:v>41083</c:v>
                </c:pt>
                <c:pt idx="206">
                  <c:v>41084</c:v>
                </c:pt>
                <c:pt idx="207">
                  <c:v>41085</c:v>
                </c:pt>
                <c:pt idx="208">
                  <c:v>41086</c:v>
                </c:pt>
                <c:pt idx="209">
                  <c:v>41087</c:v>
                </c:pt>
                <c:pt idx="210">
                  <c:v>41088</c:v>
                </c:pt>
                <c:pt idx="211">
                  <c:v>41089</c:v>
                </c:pt>
                <c:pt idx="212">
                  <c:v>41090</c:v>
                </c:pt>
                <c:pt idx="213">
                  <c:v>41091</c:v>
                </c:pt>
                <c:pt idx="214">
                  <c:v>41092</c:v>
                </c:pt>
                <c:pt idx="215">
                  <c:v>41093</c:v>
                </c:pt>
                <c:pt idx="216">
                  <c:v>41094</c:v>
                </c:pt>
                <c:pt idx="217">
                  <c:v>41095</c:v>
                </c:pt>
                <c:pt idx="218">
                  <c:v>41096</c:v>
                </c:pt>
                <c:pt idx="219">
                  <c:v>41097</c:v>
                </c:pt>
                <c:pt idx="220">
                  <c:v>41098</c:v>
                </c:pt>
                <c:pt idx="221">
                  <c:v>41099</c:v>
                </c:pt>
                <c:pt idx="222">
                  <c:v>41100</c:v>
                </c:pt>
                <c:pt idx="223">
                  <c:v>41101</c:v>
                </c:pt>
                <c:pt idx="224">
                  <c:v>41102</c:v>
                </c:pt>
                <c:pt idx="225">
                  <c:v>41103</c:v>
                </c:pt>
                <c:pt idx="226">
                  <c:v>41104</c:v>
                </c:pt>
                <c:pt idx="227">
                  <c:v>41105</c:v>
                </c:pt>
                <c:pt idx="228">
                  <c:v>41106</c:v>
                </c:pt>
                <c:pt idx="229">
                  <c:v>41107</c:v>
                </c:pt>
                <c:pt idx="230">
                  <c:v>41108</c:v>
                </c:pt>
                <c:pt idx="231">
                  <c:v>41109</c:v>
                </c:pt>
                <c:pt idx="232">
                  <c:v>41110</c:v>
                </c:pt>
                <c:pt idx="233">
                  <c:v>41111</c:v>
                </c:pt>
                <c:pt idx="234">
                  <c:v>41112</c:v>
                </c:pt>
                <c:pt idx="235">
                  <c:v>41113</c:v>
                </c:pt>
                <c:pt idx="236">
                  <c:v>41114</c:v>
                </c:pt>
                <c:pt idx="237">
                  <c:v>41115</c:v>
                </c:pt>
                <c:pt idx="238">
                  <c:v>41116</c:v>
                </c:pt>
                <c:pt idx="239">
                  <c:v>41117</c:v>
                </c:pt>
                <c:pt idx="240">
                  <c:v>41118</c:v>
                </c:pt>
                <c:pt idx="241">
                  <c:v>41119</c:v>
                </c:pt>
                <c:pt idx="242">
                  <c:v>41120</c:v>
                </c:pt>
                <c:pt idx="243">
                  <c:v>41121</c:v>
                </c:pt>
                <c:pt idx="244">
                  <c:v>41122</c:v>
                </c:pt>
                <c:pt idx="245">
                  <c:v>41123</c:v>
                </c:pt>
                <c:pt idx="246">
                  <c:v>41124</c:v>
                </c:pt>
                <c:pt idx="247">
                  <c:v>41125</c:v>
                </c:pt>
                <c:pt idx="248">
                  <c:v>41126</c:v>
                </c:pt>
                <c:pt idx="249">
                  <c:v>41127</c:v>
                </c:pt>
                <c:pt idx="250">
                  <c:v>41128</c:v>
                </c:pt>
                <c:pt idx="251">
                  <c:v>41129</c:v>
                </c:pt>
                <c:pt idx="252">
                  <c:v>41130</c:v>
                </c:pt>
                <c:pt idx="253">
                  <c:v>41131</c:v>
                </c:pt>
                <c:pt idx="254">
                  <c:v>41132</c:v>
                </c:pt>
                <c:pt idx="255">
                  <c:v>41133</c:v>
                </c:pt>
                <c:pt idx="256">
                  <c:v>41134</c:v>
                </c:pt>
                <c:pt idx="257">
                  <c:v>41135</c:v>
                </c:pt>
                <c:pt idx="258">
                  <c:v>41136</c:v>
                </c:pt>
                <c:pt idx="259">
                  <c:v>41137</c:v>
                </c:pt>
                <c:pt idx="260">
                  <c:v>41138</c:v>
                </c:pt>
                <c:pt idx="261">
                  <c:v>41139</c:v>
                </c:pt>
                <c:pt idx="262">
                  <c:v>41140</c:v>
                </c:pt>
                <c:pt idx="263">
                  <c:v>41141</c:v>
                </c:pt>
                <c:pt idx="264">
                  <c:v>41142</c:v>
                </c:pt>
                <c:pt idx="265">
                  <c:v>41143</c:v>
                </c:pt>
                <c:pt idx="266">
                  <c:v>41144</c:v>
                </c:pt>
                <c:pt idx="267">
                  <c:v>41145</c:v>
                </c:pt>
                <c:pt idx="268">
                  <c:v>41146</c:v>
                </c:pt>
                <c:pt idx="269">
                  <c:v>41147</c:v>
                </c:pt>
                <c:pt idx="270">
                  <c:v>41148</c:v>
                </c:pt>
                <c:pt idx="271">
                  <c:v>41149</c:v>
                </c:pt>
                <c:pt idx="272">
                  <c:v>41150</c:v>
                </c:pt>
                <c:pt idx="273">
                  <c:v>41151</c:v>
                </c:pt>
                <c:pt idx="274">
                  <c:v>41152</c:v>
                </c:pt>
                <c:pt idx="275">
                  <c:v>41153</c:v>
                </c:pt>
                <c:pt idx="276">
                  <c:v>41154</c:v>
                </c:pt>
                <c:pt idx="277">
                  <c:v>41155</c:v>
                </c:pt>
                <c:pt idx="278">
                  <c:v>41156</c:v>
                </c:pt>
                <c:pt idx="279">
                  <c:v>41157</c:v>
                </c:pt>
                <c:pt idx="280">
                  <c:v>41158</c:v>
                </c:pt>
                <c:pt idx="281">
                  <c:v>41159</c:v>
                </c:pt>
                <c:pt idx="282">
                  <c:v>41160</c:v>
                </c:pt>
                <c:pt idx="283">
                  <c:v>41161</c:v>
                </c:pt>
                <c:pt idx="284">
                  <c:v>41162</c:v>
                </c:pt>
                <c:pt idx="285">
                  <c:v>41163</c:v>
                </c:pt>
                <c:pt idx="286">
                  <c:v>41164</c:v>
                </c:pt>
                <c:pt idx="287">
                  <c:v>41165</c:v>
                </c:pt>
                <c:pt idx="288">
                  <c:v>41166</c:v>
                </c:pt>
                <c:pt idx="289">
                  <c:v>41167</c:v>
                </c:pt>
                <c:pt idx="290">
                  <c:v>41168</c:v>
                </c:pt>
                <c:pt idx="291">
                  <c:v>41169</c:v>
                </c:pt>
                <c:pt idx="292">
                  <c:v>41170</c:v>
                </c:pt>
                <c:pt idx="293">
                  <c:v>41171</c:v>
                </c:pt>
                <c:pt idx="294">
                  <c:v>41172</c:v>
                </c:pt>
                <c:pt idx="295">
                  <c:v>41173</c:v>
                </c:pt>
                <c:pt idx="296">
                  <c:v>41174</c:v>
                </c:pt>
                <c:pt idx="297">
                  <c:v>41175</c:v>
                </c:pt>
                <c:pt idx="298">
                  <c:v>41176</c:v>
                </c:pt>
                <c:pt idx="299">
                  <c:v>41177</c:v>
                </c:pt>
                <c:pt idx="300">
                  <c:v>41178</c:v>
                </c:pt>
                <c:pt idx="301">
                  <c:v>41179</c:v>
                </c:pt>
                <c:pt idx="302">
                  <c:v>41180</c:v>
                </c:pt>
                <c:pt idx="303">
                  <c:v>41181</c:v>
                </c:pt>
                <c:pt idx="304">
                  <c:v>41182</c:v>
                </c:pt>
                <c:pt idx="305">
                  <c:v>41183</c:v>
                </c:pt>
                <c:pt idx="306">
                  <c:v>41184</c:v>
                </c:pt>
                <c:pt idx="307">
                  <c:v>41185</c:v>
                </c:pt>
                <c:pt idx="308">
                  <c:v>41186</c:v>
                </c:pt>
                <c:pt idx="309">
                  <c:v>41187</c:v>
                </c:pt>
                <c:pt idx="310">
                  <c:v>41188</c:v>
                </c:pt>
                <c:pt idx="311">
                  <c:v>41189</c:v>
                </c:pt>
                <c:pt idx="312">
                  <c:v>41190</c:v>
                </c:pt>
                <c:pt idx="313">
                  <c:v>41191</c:v>
                </c:pt>
                <c:pt idx="314">
                  <c:v>41192</c:v>
                </c:pt>
                <c:pt idx="315">
                  <c:v>41193</c:v>
                </c:pt>
                <c:pt idx="316">
                  <c:v>41194</c:v>
                </c:pt>
                <c:pt idx="317">
                  <c:v>41195</c:v>
                </c:pt>
                <c:pt idx="318">
                  <c:v>41196</c:v>
                </c:pt>
                <c:pt idx="319">
                  <c:v>41197</c:v>
                </c:pt>
                <c:pt idx="320">
                  <c:v>41198</c:v>
                </c:pt>
                <c:pt idx="321">
                  <c:v>41199</c:v>
                </c:pt>
                <c:pt idx="322">
                  <c:v>41200</c:v>
                </c:pt>
                <c:pt idx="323">
                  <c:v>41201</c:v>
                </c:pt>
                <c:pt idx="324">
                  <c:v>41202</c:v>
                </c:pt>
                <c:pt idx="325">
                  <c:v>41203</c:v>
                </c:pt>
                <c:pt idx="326">
                  <c:v>41204</c:v>
                </c:pt>
                <c:pt idx="327">
                  <c:v>41205</c:v>
                </c:pt>
                <c:pt idx="328">
                  <c:v>41206</c:v>
                </c:pt>
                <c:pt idx="329">
                  <c:v>41207</c:v>
                </c:pt>
                <c:pt idx="330">
                  <c:v>41208</c:v>
                </c:pt>
                <c:pt idx="331">
                  <c:v>41209</c:v>
                </c:pt>
                <c:pt idx="332">
                  <c:v>41210</c:v>
                </c:pt>
                <c:pt idx="333">
                  <c:v>41211</c:v>
                </c:pt>
                <c:pt idx="334">
                  <c:v>41212</c:v>
                </c:pt>
                <c:pt idx="335">
                  <c:v>41213</c:v>
                </c:pt>
                <c:pt idx="336">
                  <c:v>41214</c:v>
                </c:pt>
                <c:pt idx="337">
                  <c:v>41215</c:v>
                </c:pt>
                <c:pt idx="338">
                  <c:v>41216</c:v>
                </c:pt>
                <c:pt idx="339">
                  <c:v>41217</c:v>
                </c:pt>
                <c:pt idx="340">
                  <c:v>41218</c:v>
                </c:pt>
                <c:pt idx="341">
                  <c:v>41219</c:v>
                </c:pt>
                <c:pt idx="342">
                  <c:v>41220</c:v>
                </c:pt>
                <c:pt idx="343">
                  <c:v>41221</c:v>
                </c:pt>
                <c:pt idx="344">
                  <c:v>41222</c:v>
                </c:pt>
                <c:pt idx="345">
                  <c:v>41223</c:v>
                </c:pt>
                <c:pt idx="346">
                  <c:v>41224</c:v>
                </c:pt>
                <c:pt idx="347">
                  <c:v>41225</c:v>
                </c:pt>
                <c:pt idx="348">
                  <c:v>41226</c:v>
                </c:pt>
                <c:pt idx="349">
                  <c:v>41227</c:v>
                </c:pt>
                <c:pt idx="350">
                  <c:v>41228</c:v>
                </c:pt>
                <c:pt idx="351">
                  <c:v>41229</c:v>
                </c:pt>
                <c:pt idx="352">
                  <c:v>41230</c:v>
                </c:pt>
                <c:pt idx="353">
                  <c:v>41231</c:v>
                </c:pt>
                <c:pt idx="354">
                  <c:v>41232</c:v>
                </c:pt>
                <c:pt idx="355">
                  <c:v>41233</c:v>
                </c:pt>
                <c:pt idx="356">
                  <c:v>41234</c:v>
                </c:pt>
                <c:pt idx="357">
                  <c:v>41235</c:v>
                </c:pt>
                <c:pt idx="358">
                  <c:v>41236</c:v>
                </c:pt>
                <c:pt idx="359">
                  <c:v>41237</c:v>
                </c:pt>
                <c:pt idx="360">
                  <c:v>41238</c:v>
                </c:pt>
                <c:pt idx="361">
                  <c:v>41239</c:v>
                </c:pt>
                <c:pt idx="362">
                  <c:v>41240</c:v>
                </c:pt>
                <c:pt idx="363">
                  <c:v>41241</c:v>
                </c:pt>
                <c:pt idx="364">
                  <c:v>41242</c:v>
                </c:pt>
                <c:pt idx="365">
                  <c:v>41243</c:v>
                </c:pt>
              </c:numCache>
            </c:numRef>
          </c:xVal>
          <c:yVal>
            <c:numRef>
              <c:f>'Impaired Flow data Dec1-Dec31'!$D$5:$D$370</c:f>
              <c:numCache>
                <c:formatCode>General</c:formatCode>
                <c:ptCount val="366"/>
                <c:pt idx="0">
                  <c:v>2.34</c:v>
                </c:pt>
                <c:pt idx="1">
                  <c:v>2.34</c:v>
                </c:pt>
                <c:pt idx="2">
                  <c:v>2.34</c:v>
                </c:pt>
                <c:pt idx="3">
                  <c:v>2.34</c:v>
                </c:pt>
                <c:pt idx="4">
                  <c:v>2.34</c:v>
                </c:pt>
                <c:pt idx="5">
                  <c:v>2.34</c:v>
                </c:pt>
                <c:pt idx="6">
                  <c:v>2.34</c:v>
                </c:pt>
                <c:pt idx="7">
                  <c:v>2.34</c:v>
                </c:pt>
                <c:pt idx="8">
                  <c:v>2.4700000000000002</c:v>
                </c:pt>
                <c:pt idx="9">
                  <c:v>3.12</c:v>
                </c:pt>
                <c:pt idx="10">
                  <c:v>3.38</c:v>
                </c:pt>
                <c:pt idx="11">
                  <c:v>3.5100000000000002</c:v>
                </c:pt>
                <c:pt idx="12">
                  <c:v>34.97</c:v>
                </c:pt>
                <c:pt idx="13">
                  <c:v>1043.9000000000001</c:v>
                </c:pt>
                <c:pt idx="14">
                  <c:v>673.4</c:v>
                </c:pt>
                <c:pt idx="15">
                  <c:v>2054</c:v>
                </c:pt>
                <c:pt idx="16">
                  <c:v>508.3</c:v>
                </c:pt>
                <c:pt idx="17">
                  <c:v>280.8</c:v>
                </c:pt>
                <c:pt idx="18">
                  <c:v>319.8</c:v>
                </c:pt>
                <c:pt idx="19">
                  <c:v>760.5</c:v>
                </c:pt>
                <c:pt idx="20">
                  <c:v>1006.2</c:v>
                </c:pt>
                <c:pt idx="21">
                  <c:v>488.8</c:v>
                </c:pt>
                <c:pt idx="22">
                  <c:v>286</c:v>
                </c:pt>
                <c:pt idx="23">
                  <c:v>191.1</c:v>
                </c:pt>
                <c:pt idx="24">
                  <c:v>133.9</c:v>
                </c:pt>
                <c:pt idx="25">
                  <c:v>122.07000000000001</c:v>
                </c:pt>
                <c:pt idx="26">
                  <c:v>348.40000000000003</c:v>
                </c:pt>
                <c:pt idx="27">
                  <c:v>1149.2</c:v>
                </c:pt>
                <c:pt idx="28">
                  <c:v>1120.6000000000001</c:v>
                </c:pt>
                <c:pt idx="29">
                  <c:v>534.30000000000007</c:v>
                </c:pt>
                <c:pt idx="30">
                  <c:v>1287</c:v>
                </c:pt>
                <c:pt idx="31">
                  <c:v>592.80000000000007</c:v>
                </c:pt>
                <c:pt idx="32">
                  <c:v>371.8</c:v>
                </c:pt>
                <c:pt idx="33">
                  <c:v>253.5</c:v>
                </c:pt>
                <c:pt idx="34">
                  <c:v>187.20000000000002</c:v>
                </c:pt>
                <c:pt idx="35">
                  <c:v>139.1</c:v>
                </c:pt>
                <c:pt idx="36">
                  <c:v>108.29</c:v>
                </c:pt>
                <c:pt idx="37">
                  <c:v>86.97</c:v>
                </c:pt>
                <c:pt idx="38">
                  <c:v>71.89</c:v>
                </c:pt>
                <c:pt idx="39">
                  <c:v>64.09</c:v>
                </c:pt>
                <c:pt idx="40">
                  <c:v>66.69</c:v>
                </c:pt>
                <c:pt idx="41">
                  <c:v>89.31</c:v>
                </c:pt>
                <c:pt idx="42">
                  <c:v>153.4</c:v>
                </c:pt>
                <c:pt idx="43">
                  <c:v>731.9</c:v>
                </c:pt>
                <c:pt idx="44">
                  <c:v>548.6</c:v>
                </c:pt>
                <c:pt idx="45">
                  <c:v>357.5</c:v>
                </c:pt>
                <c:pt idx="46">
                  <c:v>247</c:v>
                </c:pt>
                <c:pt idx="47">
                  <c:v>183.3</c:v>
                </c:pt>
                <c:pt idx="48">
                  <c:v>144.30000000000001</c:v>
                </c:pt>
                <c:pt idx="49">
                  <c:v>117.39</c:v>
                </c:pt>
                <c:pt idx="50">
                  <c:v>98.93</c:v>
                </c:pt>
                <c:pt idx="51">
                  <c:v>88.14</c:v>
                </c:pt>
                <c:pt idx="52">
                  <c:v>98.28</c:v>
                </c:pt>
                <c:pt idx="53">
                  <c:v>187.20000000000002</c:v>
                </c:pt>
                <c:pt idx="54">
                  <c:v>125.84</c:v>
                </c:pt>
                <c:pt idx="55">
                  <c:v>107.38000000000001</c:v>
                </c:pt>
                <c:pt idx="56">
                  <c:v>94.51</c:v>
                </c:pt>
                <c:pt idx="57">
                  <c:v>85.28</c:v>
                </c:pt>
                <c:pt idx="58">
                  <c:v>76.570000000000007</c:v>
                </c:pt>
                <c:pt idx="59">
                  <c:v>68.25</c:v>
                </c:pt>
                <c:pt idx="60">
                  <c:v>61.230000000000004</c:v>
                </c:pt>
                <c:pt idx="61">
                  <c:v>56.29</c:v>
                </c:pt>
                <c:pt idx="62">
                  <c:v>52.52</c:v>
                </c:pt>
                <c:pt idx="63">
                  <c:v>48.1</c:v>
                </c:pt>
                <c:pt idx="64">
                  <c:v>44.2</c:v>
                </c:pt>
                <c:pt idx="65">
                  <c:v>40.950000000000003</c:v>
                </c:pt>
                <c:pt idx="66">
                  <c:v>38.090000000000003</c:v>
                </c:pt>
                <c:pt idx="67">
                  <c:v>35.36</c:v>
                </c:pt>
                <c:pt idx="68">
                  <c:v>32.89</c:v>
                </c:pt>
                <c:pt idx="69">
                  <c:v>30.42</c:v>
                </c:pt>
                <c:pt idx="70">
                  <c:v>28.34</c:v>
                </c:pt>
                <c:pt idx="71">
                  <c:v>26.650000000000002</c:v>
                </c:pt>
                <c:pt idx="72">
                  <c:v>25.48</c:v>
                </c:pt>
                <c:pt idx="73">
                  <c:v>24.57</c:v>
                </c:pt>
                <c:pt idx="74">
                  <c:v>30.810000000000002</c:v>
                </c:pt>
                <c:pt idx="75">
                  <c:v>37.700000000000003</c:v>
                </c:pt>
                <c:pt idx="76">
                  <c:v>31.98</c:v>
                </c:pt>
                <c:pt idx="77">
                  <c:v>187.20000000000002</c:v>
                </c:pt>
                <c:pt idx="78">
                  <c:v>114.66000000000001</c:v>
                </c:pt>
                <c:pt idx="79">
                  <c:v>86.58</c:v>
                </c:pt>
                <c:pt idx="80">
                  <c:v>81.12</c:v>
                </c:pt>
                <c:pt idx="81">
                  <c:v>77.87</c:v>
                </c:pt>
                <c:pt idx="82">
                  <c:v>67.34</c:v>
                </c:pt>
                <c:pt idx="83">
                  <c:v>60.71</c:v>
                </c:pt>
                <c:pt idx="84">
                  <c:v>55.77</c:v>
                </c:pt>
                <c:pt idx="85">
                  <c:v>51.61</c:v>
                </c:pt>
                <c:pt idx="86">
                  <c:v>47.06</c:v>
                </c:pt>
                <c:pt idx="87">
                  <c:v>43.03</c:v>
                </c:pt>
                <c:pt idx="88">
                  <c:v>42.38</c:v>
                </c:pt>
                <c:pt idx="89">
                  <c:v>37.44</c:v>
                </c:pt>
                <c:pt idx="91">
                  <c:v>33.800000000000004</c:v>
                </c:pt>
                <c:pt idx="92">
                  <c:v>30.94</c:v>
                </c:pt>
                <c:pt idx="93">
                  <c:v>28.86</c:v>
                </c:pt>
                <c:pt idx="94">
                  <c:v>27.3</c:v>
                </c:pt>
                <c:pt idx="95">
                  <c:v>25.48</c:v>
                </c:pt>
                <c:pt idx="96">
                  <c:v>23.79</c:v>
                </c:pt>
                <c:pt idx="97">
                  <c:v>22.23</c:v>
                </c:pt>
                <c:pt idx="98">
                  <c:v>21.060000000000002</c:v>
                </c:pt>
                <c:pt idx="99">
                  <c:v>19.760000000000002</c:v>
                </c:pt>
                <c:pt idx="100">
                  <c:v>19.37</c:v>
                </c:pt>
                <c:pt idx="101">
                  <c:v>19.11</c:v>
                </c:pt>
                <c:pt idx="102">
                  <c:v>18.59</c:v>
                </c:pt>
                <c:pt idx="103">
                  <c:v>18.46</c:v>
                </c:pt>
                <c:pt idx="104">
                  <c:v>101.53</c:v>
                </c:pt>
                <c:pt idx="105">
                  <c:v>696.80000000000007</c:v>
                </c:pt>
                <c:pt idx="106">
                  <c:v>343.2</c:v>
                </c:pt>
                <c:pt idx="107">
                  <c:v>205.4</c:v>
                </c:pt>
                <c:pt idx="108">
                  <c:v>143</c:v>
                </c:pt>
                <c:pt idx="109">
                  <c:v>113.75</c:v>
                </c:pt>
                <c:pt idx="110">
                  <c:v>105.69</c:v>
                </c:pt>
                <c:pt idx="111">
                  <c:v>88.4</c:v>
                </c:pt>
                <c:pt idx="112">
                  <c:v>78</c:v>
                </c:pt>
                <c:pt idx="113">
                  <c:v>79.820000000000007</c:v>
                </c:pt>
                <c:pt idx="114">
                  <c:v>71.89</c:v>
                </c:pt>
                <c:pt idx="115">
                  <c:v>64.48</c:v>
                </c:pt>
                <c:pt idx="116">
                  <c:v>71.89</c:v>
                </c:pt>
                <c:pt idx="117">
                  <c:v>71.89</c:v>
                </c:pt>
                <c:pt idx="118">
                  <c:v>66.17</c:v>
                </c:pt>
                <c:pt idx="119">
                  <c:v>59.93</c:v>
                </c:pt>
                <c:pt idx="120">
                  <c:v>52</c:v>
                </c:pt>
                <c:pt idx="121">
                  <c:v>47.32</c:v>
                </c:pt>
                <c:pt idx="122">
                  <c:v>43.81</c:v>
                </c:pt>
                <c:pt idx="123">
                  <c:v>42.64</c:v>
                </c:pt>
                <c:pt idx="124">
                  <c:v>41.08</c:v>
                </c:pt>
                <c:pt idx="125">
                  <c:v>54.21</c:v>
                </c:pt>
                <c:pt idx="126">
                  <c:v>52.78</c:v>
                </c:pt>
                <c:pt idx="127">
                  <c:v>44.72</c:v>
                </c:pt>
                <c:pt idx="128">
                  <c:v>41.47</c:v>
                </c:pt>
                <c:pt idx="129">
                  <c:v>37.83</c:v>
                </c:pt>
                <c:pt idx="130">
                  <c:v>34.840000000000003</c:v>
                </c:pt>
                <c:pt idx="131">
                  <c:v>33.020000000000003</c:v>
                </c:pt>
                <c:pt idx="132">
                  <c:v>31.85</c:v>
                </c:pt>
                <c:pt idx="133">
                  <c:v>119.73</c:v>
                </c:pt>
                <c:pt idx="134">
                  <c:v>357.5</c:v>
                </c:pt>
                <c:pt idx="135">
                  <c:v>267.8</c:v>
                </c:pt>
                <c:pt idx="136">
                  <c:v>182</c:v>
                </c:pt>
                <c:pt idx="137">
                  <c:v>152.1</c:v>
                </c:pt>
                <c:pt idx="138">
                  <c:v>148.20000000000002</c:v>
                </c:pt>
                <c:pt idx="139">
                  <c:v>118.43</c:v>
                </c:pt>
                <c:pt idx="140">
                  <c:v>98.54</c:v>
                </c:pt>
                <c:pt idx="141">
                  <c:v>85.02</c:v>
                </c:pt>
                <c:pt idx="142">
                  <c:v>77.740000000000009</c:v>
                </c:pt>
                <c:pt idx="143">
                  <c:v>88.66</c:v>
                </c:pt>
                <c:pt idx="144">
                  <c:v>73.710000000000008</c:v>
                </c:pt>
                <c:pt idx="145">
                  <c:v>313.3</c:v>
                </c:pt>
                <c:pt idx="146">
                  <c:v>321.10000000000002</c:v>
                </c:pt>
                <c:pt idx="147">
                  <c:v>327.60000000000002</c:v>
                </c:pt>
                <c:pt idx="148">
                  <c:v>241.8</c:v>
                </c:pt>
                <c:pt idx="149">
                  <c:v>403</c:v>
                </c:pt>
                <c:pt idx="150">
                  <c:v>832</c:v>
                </c:pt>
                <c:pt idx="151">
                  <c:v>729.30000000000007</c:v>
                </c:pt>
                <c:pt idx="152">
                  <c:v>417.3</c:v>
                </c:pt>
                <c:pt idx="153">
                  <c:v>288.60000000000002</c:v>
                </c:pt>
                <c:pt idx="154">
                  <c:v>228.8</c:v>
                </c:pt>
                <c:pt idx="155">
                  <c:v>178.1</c:v>
                </c:pt>
                <c:pt idx="156">
                  <c:v>149.5</c:v>
                </c:pt>
                <c:pt idx="157">
                  <c:v>127.14</c:v>
                </c:pt>
                <c:pt idx="158">
                  <c:v>113.88000000000001</c:v>
                </c:pt>
                <c:pt idx="159">
                  <c:v>101.92</c:v>
                </c:pt>
                <c:pt idx="160">
                  <c:v>91.65</c:v>
                </c:pt>
                <c:pt idx="161">
                  <c:v>80.86</c:v>
                </c:pt>
                <c:pt idx="162">
                  <c:v>73.45</c:v>
                </c:pt>
                <c:pt idx="163">
                  <c:v>67.210000000000008</c:v>
                </c:pt>
                <c:pt idx="164">
                  <c:v>61.75</c:v>
                </c:pt>
                <c:pt idx="165">
                  <c:v>56.81</c:v>
                </c:pt>
                <c:pt idx="166">
                  <c:v>52.52</c:v>
                </c:pt>
                <c:pt idx="167">
                  <c:v>48.36</c:v>
                </c:pt>
                <c:pt idx="168">
                  <c:v>45.11</c:v>
                </c:pt>
                <c:pt idx="169">
                  <c:v>42.51</c:v>
                </c:pt>
                <c:pt idx="170">
                  <c:v>40.17</c:v>
                </c:pt>
                <c:pt idx="171">
                  <c:v>37.700000000000003</c:v>
                </c:pt>
                <c:pt idx="172">
                  <c:v>35.1</c:v>
                </c:pt>
                <c:pt idx="173">
                  <c:v>33.15</c:v>
                </c:pt>
                <c:pt idx="174">
                  <c:v>31.46</c:v>
                </c:pt>
                <c:pt idx="175">
                  <c:v>29.77</c:v>
                </c:pt>
                <c:pt idx="176">
                  <c:v>28.080000000000002</c:v>
                </c:pt>
                <c:pt idx="177">
                  <c:v>26.650000000000002</c:v>
                </c:pt>
                <c:pt idx="178">
                  <c:v>24.57</c:v>
                </c:pt>
                <c:pt idx="179">
                  <c:v>23.01</c:v>
                </c:pt>
                <c:pt idx="180">
                  <c:v>21.84</c:v>
                </c:pt>
                <c:pt idx="181">
                  <c:v>20.8</c:v>
                </c:pt>
                <c:pt idx="182">
                  <c:v>20.41</c:v>
                </c:pt>
                <c:pt idx="183">
                  <c:v>19.11</c:v>
                </c:pt>
                <c:pt idx="184">
                  <c:v>17.810000000000002</c:v>
                </c:pt>
                <c:pt idx="185">
                  <c:v>16.77</c:v>
                </c:pt>
                <c:pt idx="186">
                  <c:v>15.73</c:v>
                </c:pt>
                <c:pt idx="187">
                  <c:v>14.950000000000001</c:v>
                </c:pt>
                <c:pt idx="188">
                  <c:v>14.43</c:v>
                </c:pt>
                <c:pt idx="189">
                  <c:v>14.040000000000001</c:v>
                </c:pt>
                <c:pt idx="190">
                  <c:v>13.65</c:v>
                </c:pt>
                <c:pt idx="191">
                  <c:v>13.26</c:v>
                </c:pt>
                <c:pt idx="192">
                  <c:v>12.74</c:v>
                </c:pt>
                <c:pt idx="193">
                  <c:v>12.35</c:v>
                </c:pt>
                <c:pt idx="194">
                  <c:v>12.09</c:v>
                </c:pt>
                <c:pt idx="195">
                  <c:v>11.57</c:v>
                </c:pt>
                <c:pt idx="196">
                  <c:v>11.18</c:v>
                </c:pt>
                <c:pt idx="197">
                  <c:v>10.790000000000001</c:v>
                </c:pt>
                <c:pt idx="198">
                  <c:v>10.530000000000001</c:v>
                </c:pt>
                <c:pt idx="199">
                  <c:v>10.14</c:v>
                </c:pt>
                <c:pt idx="200">
                  <c:v>9.8800000000000008</c:v>
                </c:pt>
                <c:pt idx="201">
                  <c:v>9.620000000000001</c:v>
                </c:pt>
                <c:pt idx="202">
                  <c:v>9.36</c:v>
                </c:pt>
                <c:pt idx="203">
                  <c:v>9.1</c:v>
                </c:pt>
                <c:pt idx="204">
                  <c:v>8.84</c:v>
                </c:pt>
                <c:pt idx="205">
                  <c:v>8.58</c:v>
                </c:pt>
                <c:pt idx="206">
                  <c:v>8.4500000000000011</c:v>
                </c:pt>
                <c:pt idx="207">
                  <c:v>8.06</c:v>
                </c:pt>
                <c:pt idx="208">
                  <c:v>7.54</c:v>
                </c:pt>
                <c:pt idx="209">
                  <c:v>7.28</c:v>
                </c:pt>
                <c:pt idx="210">
                  <c:v>7.15</c:v>
                </c:pt>
                <c:pt idx="211">
                  <c:v>6.63</c:v>
                </c:pt>
                <c:pt idx="212">
                  <c:v>6.24</c:v>
                </c:pt>
                <c:pt idx="213">
                  <c:v>6.24</c:v>
                </c:pt>
                <c:pt idx="214">
                  <c:v>5.98</c:v>
                </c:pt>
                <c:pt idx="215">
                  <c:v>5.8500000000000005</c:v>
                </c:pt>
                <c:pt idx="216">
                  <c:v>5.7200000000000006</c:v>
                </c:pt>
                <c:pt idx="217">
                  <c:v>5.7200000000000006</c:v>
                </c:pt>
                <c:pt idx="218">
                  <c:v>5.59</c:v>
                </c:pt>
                <c:pt idx="219">
                  <c:v>5.7200000000000006</c:v>
                </c:pt>
                <c:pt idx="220">
                  <c:v>5.59</c:v>
                </c:pt>
                <c:pt idx="221">
                  <c:v>5.46</c:v>
                </c:pt>
                <c:pt idx="222">
                  <c:v>5.33</c:v>
                </c:pt>
                <c:pt idx="223">
                  <c:v>5.2</c:v>
                </c:pt>
                <c:pt idx="224">
                  <c:v>5.07</c:v>
                </c:pt>
                <c:pt idx="225">
                  <c:v>4.9400000000000004</c:v>
                </c:pt>
                <c:pt idx="226">
                  <c:v>4.9400000000000004</c:v>
                </c:pt>
                <c:pt idx="227">
                  <c:v>4.9400000000000004</c:v>
                </c:pt>
                <c:pt idx="228">
                  <c:v>4.8100000000000005</c:v>
                </c:pt>
                <c:pt idx="229">
                  <c:v>4.8100000000000005</c:v>
                </c:pt>
                <c:pt idx="230">
                  <c:v>4.68</c:v>
                </c:pt>
                <c:pt idx="231">
                  <c:v>4.42</c:v>
                </c:pt>
                <c:pt idx="232">
                  <c:v>4.42</c:v>
                </c:pt>
                <c:pt idx="233">
                  <c:v>4.29</c:v>
                </c:pt>
                <c:pt idx="234">
                  <c:v>4.16</c:v>
                </c:pt>
                <c:pt idx="235">
                  <c:v>4.16</c:v>
                </c:pt>
                <c:pt idx="236">
                  <c:v>3.9000000000000004</c:v>
                </c:pt>
                <c:pt idx="237">
                  <c:v>3.9000000000000004</c:v>
                </c:pt>
                <c:pt idx="238">
                  <c:v>3.64</c:v>
                </c:pt>
                <c:pt idx="239">
                  <c:v>3.5100000000000002</c:v>
                </c:pt>
                <c:pt idx="240">
                  <c:v>3.12</c:v>
                </c:pt>
                <c:pt idx="241">
                  <c:v>2.8600000000000003</c:v>
                </c:pt>
                <c:pt idx="242">
                  <c:v>2.73</c:v>
                </c:pt>
                <c:pt idx="243">
                  <c:v>2.6</c:v>
                </c:pt>
                <c:pt idx="244">
                  <c:v>2.6</c:v>
                </c:pt>
                <c:pt idx="245">
                  <c:v>2.6</c:v>
                </c:pt>
                <c:pt idx="246">
                  <c:v>2.4700000000000002</c:v>
                </c:pt>
                <c:pt idx="247">
                  <c:v>2.34</c:v>
                </c:pt>
                <c:pt idx="248">
                  <c:v>2.34</c:v>
                </c:pt>
                <c:pt idx="249">
                  <c:v>2.34</c:v>
                </c:pt>
                <c:pt idx="250">
                  <c:v>2.21</c:v>
                </c:pt>
                <c:pt idx="251">
                  <c:v>2.21</c:v>
                </c:pt>
                <c:pt idx="252">
                  <c:v>2.08</c:v>
                </c:pt>
                <c:pt idx="253">
                  <c:v>1.9500000000000002</c:v>
                </c:pt>
                <c:pt idx="254">
                  <c:v>1.9500000000000002</c:v>
                </c:pt>
                <c:pt idx="255">
                  <c:v>1.9500000000000002</c:v>
                </c:pt>
                <c:pt idx="256">
                  <c:v>1.9500000000000002</c:v>
                </c:pt>
                <c:pt idx="257">
                  <c:v>1.82</c:v>
                </c:pt>
                <c:pt idx="258">
                  <c:v>1.82</c:v>
                </c:pt>
                <c:pt idx="259">
                  <c:v>1.69</c:v>
                </c:pt>
                <c:pt idx="260">
                  <c:v>1.56</c:v>
                </c:pt>
                <c:pt idx="261">
                  <c:v>1.56</c:v>
                </c:pt>
                <c:pt idx="262">
                  <c:v>1.69</c:v>
                </c:pt>
                <c:pt idx="263">
                  <c:v>1.56</c:v>
                </c:pt>
                <c:pt idx="264">
                  <c:v>1.4300000000000002</c:v>
                </c:pt>
                <c:pt idx="265">
                  <c:v>1.4300000000000002</c:v>
                </c:pt>
                <c:pt idx="266">
                  <c:v>1.4300000000000002</c:v>
                </c:pt>
                <c:pt idx="267">
                  <c:v>1.3</c:v>
                </c:pt>
                <c:pt idx="268">
                  <c:v>1.3</c:v>
                </c:pt>
                <c:pt idx="269">
                  <c:v>1.4300000000000002</c:v>
                </c:pt>
                <c:pt idx="270">
                  <c:v>1.2740000000000002</c:v>
                </c:pt>
                <c:pt idx="271">
                  <c:v>1.2609999999999999</c:v>
                </c:pt>
                <c:pt idx="272">
                  <c:v>1.17</c:v>
                </c:pt>
                <c:pt idx="273">
                  <c:v>1.1440000000000001</c:v>
                </c:pt>
                <c:pt idx="274">
                  <c:v>1.2350000000000001</c:v>
                </c:pt>
                <c:pt idx="275">
                  <c:v>1.3</c:v>
                </c:pt>
                <c:pt idx="276">
                  <c:v>1.3</c:v>
                </c:pt>
                <c:pt idx="277">
                  <c:v>1.157</c:v>
                </c:pt>
                <c:pt idx="278">
                  <c:v>1.17</c:v>
                </c:pt>
                <c:pt idx="279">
                  <c:v>1.1440000000000001</c:v>
                </c:pt>
                <c:pt idx="280">
                  <c:v>1.2609999999999999</c:v>
                </c:pt>
                <c:pt idx="281">
                  <c:v>1.2740000000000002</c:v>
                </c:pt>
                <c:pt idx="282">
                  <c:v>1.1830000000000001</c:v>
                </c:pt>
                <c:pt idx="283">
                  <c:v>1.2090000000000001</c:v>
                </c:pt>
                <c:pt idx="284">
                  <c:v>1.3</c:v>
                </c:pt>
                <c:pt idx="285">
                  <c:v>1.3</c:v>
                </c:pt>
                <c:pt idx="286">
                  <c:v>1.3</c:v>
                </c:pt>
                <c:pt idx="287">
                  <c:v>1.196</c:v>
                </c:pt>
                <c:pt idx="288">
                  <c:v>1.157</c:v>
                </c:pt>
                <c:pt idx="289">
                  <c:v>1.1179999999999999</c:v>
                </c:pt>
                <c:pt idx="290">
                  <c:v>1.0529999999999999</c:v>
                </c:pt>
                <c:pt idx="291">
                  <c:v>0.97500000000000009</c:v>
                </c:pt>
                <c:pt idx="292">
                  <c:v>1.014</c:v>
                </c:pt>
                <c:pt idx="293">
                  <c:v>1.014</c:v>
                </c:pt>
                <c:pt idx="294">
                  <c:v>1.0270000000000001</c:v>
                </c:pt>
                <c:pt idx="295">
                  <c:v>1.0659999999999998</c:v>
                </c:pt>
                <c:pt idx="296">
                  <c:v>1.0270000000000001</c:v>
                </c:pt>
                <c:pt idx="297">
                  <c:v>1.0010000000000001</c:v>
                </c:pt>
                <c:pt idx="298">
                  <c:v>0.94899999999999995</c:v>
                </c:pt>
                <c:pt idx="299">
                  <c:v>0.93600000000000005</c:v>
                </c:pt>
                <c:pt idx="300">
                  <c:v>0.89700000000000013</c:v>
                </c:pt>
                <c:pt idx="301">
                  <c:v>0.88400000000000001</c:v>
                </c:pt>
                <c:pt idx="302">
                  <c:v>0.92299999999999993</c:v>
                </c:pt>
                <c:pt idx="303">
                  <c:v>0.96200000000000008</c:v>
                </c:pt>
                <c:pt idx="304">
                  <c:v>1.0659999999999998</c:v>
                </c:pt>
                <c:pt idx="305">
                  <c:v>0.221</c:v>
                </c:pt>
                <c:pt idx="306">
                  <c:v>0.221</c:v>
                </c:pt>
                <c:pt idx="307">
                  <c:v>0.23400000000000001</c:v>
                </c:pt>
                <c:pt idx="308">
                  <c:v>0.23400000000000001</c:v>
                </c:pt>
                <c:pt idx="309">
                  <c:v>0.23400000000000001</c:v>
                </c:pt>
                <c:pt idx="310">
                  <c:v>0.221</c:v>
                </c:pt>
                <c:pt idx="311">
                  <c:v>0.221</c:v>
                </c:pt>
                <c:pt idx="312">
                  <c:v>0.221</c:v>
                </c:pt>
                <c:pt idx="313">
                  <c:v>0.20800000000000002</c:v>
                </c:pt>
                <c:pt idx="314">
                  <c:v>0.221</c:v>
                </c:pt>
                <c:pt idx="315">
                  <c:v>0.20800000000000002</c:v>
                </c:pt>
                <c:pt idx="316">
                  <c:v>0.312</c:v>
                </c:pt>
                <c:pt idx="317">
                  <c:v>0.33800000000000002</c:v>
                </c:pt>
                <c:pt idx="318">
                  <c:v>0.33800000000000002</c:v>
                </c:pt>
                <c:pt idx="319">
                  <c:v>0.35100000000000003</c:v>
                </c:pt>
                <c:pt idx="320">
                  <c:v>0.36399999999999999</c:v>
                </c:pt>
                <c:pt idx="321">
                  <c:v>0.36399999999999999</c:v>
                </c:pt>
                <c:pt idx="322">
                  <c:v>0.36399999999999999</c:v>
                </c:pt>
                <c:pt idx="323">
                  <c:v>0.33800000000000002</c:v>
                </c:pt>
                <c:pt idx="324">
                  <c:v>0.32500000000000001</c:v>
                </c:pt>
                <c:pt idx="325">
                  <c:v>0.312</c:v>
                </c:pt>
                <c:pt idx="326">
                  <c:v>0.28600000000000003</c:v>
                </c:pt>
                <c:pt idx="327">
                  <c:v>0.29899999999999999</c:v>
                </c:pt>
                <c:pt idx="328">
                  <c:v>0.35100000000000003</c:v>
                </c:pt>
                <c:pt idx="329">
                  <c:v>0.40300000000000002</c:v>
                </c:pt>
                <c:pt idx="330">
                  <c:v>0.40300000000000002</c:v>
                </c:pt>
                <c:pt idx="331">
                  <c:v>0.40300000000000002</c:v>
                </c:pt>
                <c:pt idx="332">
                  <c:v>0.40300000000000002</c:v>
                </c:pt>
                <c:pt idx="333">
                  <c:v>0.40300000000000002</c:v>
                </c:pt>
                <c:pt idx="334">
                  <c:v>0.40300000000000002</c:v>
                </c:pt>
                <c:pt idx="335">
                  <c:v>0.41600000000000004</c:v>
                </c:pt>
                <c:pt idx="336">
                  <c:v>0.41600000000000004</c:v>
                </c:pt>
                <c:pt idx="337">
                  <c:v>0.41600000000000004</c:v>
                </c:pt>
                <c:pt idx="338">
                  <c:v>0.41600000000000004</c:v>
                </c:pt>
                <c:pt idx="339">
                  <c:v>0.42899999999999999</c:v>
                </c:pt>
                <c:pt idx="340">
                  <c:v>0.42899999999999999</c:v>
                </c:pt>
                <c:pt idx="341">
                  <c:v>0.42899999999999999</c:v>
                </c:pt>
                <c:pt idx="342">
                  <c:v>0.49399999999999999</c:v>
                </c:pt>
                <c:pt idx="343">
                  <c:v>8.32</c:v>
                </c:pt>
                <c:pt idx="344">
                  <c:v>21.32</c:v>
                </c:pt>
                <c:pt idx="345">
                  <c:v>18.2</c:v>
                </c:pt>
                <c:pt idx="346">
                  <c:v>25.220000000000002</c:v>
                </c:pt>
                <c:pt idx="347">
                  <c:v>13</c:v>
                </c:pt>
                <c:pt idx="348">
                  <c:v>8.4500000000000011</c:v>
                </c:pt>
                <c:pt idx="349">
                  <c:v>6.76</c:v>
                </c:pt>
                <c:pt idx="350">
                  <c:v>5.33</c:v>
                </c:pt>
                <c:pt idx="351">
                  <c:v>4.42</c:v>
                </c:pt>
                <c:pt idx="352">
                  <c:v>3.77</c:v>
                </c:pt>
                <c:pt idx="353">
                  <c:v>3.38</c:v>
                </c:pt>
                <c:pt idx="354">
                  <c:v>3.12</c:v>
                </c:pt>
                <c:pt idx="355">
                  <c:v>2.99</c:v>
                </c:pt>
                <c:pt idx="356">
                  <c:v>2.8600000000000003</c:v>
                </c:pt>
                <c:pt idx="357">
                  <c:v>2.73</c:v>
                </c:pt>
                <c:pt idx="358">
                  <c:v>2.73</c:v>
                </c:pt>
                <c:pt idx="359">
                  <c:v>2.6</c:v>
                </c:pt>
                <c:pt idx="360">
                  <c:v>2.6</c:v>
                </c:pt>
                <c:pt idx="361">
                  <c:v>2.6</c:v>
                </c:pt>
                <c:pt idx="362">
                  <c:v>2.4700000000000002</c:v>
                </c:pt>
                <c:pt idx="363">
                  <c:v>2.4700000000000002</c:v>
                </c:pt>
                <c:pt idx="364">
                  <c:v>2.4700000000000002</c:v>
                </c:pt>
                <c:pt idx="365">
                  <c:v>2.4700000000000002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B-4C48-AACB-05812CB13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81856"/>
        <c:axId val="148683392"/>
      </c:scatterChart>
      <c:valAx>
        <c:axId val="148681856"/>
        <c:scaling>
          <c:orientation val="minMax"/>
          <c:max val="41243"/>
          <c:min val="4087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3392"/>
        <c:crosses val="autoZero"/>
        <c:crossBetween val="midCat"/>
        <c:majorUnit val="31"/>
        <c:minorUnit val="10"/>
      </c:valAx>
      <c:valAx>
        <c:axId val="148683392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Daily Mean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Discharge, ft3/sec</a:t>
                </a:r>
                <a:endParaRPr lang="en-US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185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'Unimpaired Flow Data Dec1-Dec31'!$B$5</c:f>
              <c:strCache>
                <c:ptCount val="1"/>
                <c:pt idx="0">
                  <c:v>Dry-type year: 2012 (80% annual discharge exceedance)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'Unimpaired Flow Data Dec1-Dec31'!$A$6:$A$371</c:f>
              <c:numCache>
                <c:formatCode>[$-409]d\-mmm;@</c:formatCode>
                <c:ptCount val="366"/>
                <c:pt idx="0">
                  <c:v>40878</c:v>
                </c:pt>
                <c:pt idx="1">
                  <c:v>40879</c:v>
                </c:pt>
                <c:pt idx="2">
                  <c:v>40880</c:v>
                </c:pt>
                <c:pt idx="3">
                  <c:v>40881</c:v>
                </c:pt>
                <c:pt idx="4">
                  <c:v>40882</c:v>
                </c:pt>
                <c:pt idx="5">
                  <c:v>40883</c:v>
                </c:pt>
                <c:pt idx="6">
                  <c:v>40884</c:v>
                </c:pt>
                <c:pt idx="7">
                  <c:v>40885</c:v>
                </c:pt>
                <c:pt idx="8">
                  <c:v>40886</c:v>
                </c:pt>
                <c:pt idx="9">
                  <c:v>40887</c:v>
                </c:pt>
                <c:pt idx="10">
                  <c:v>40888</c:v>
                </c:pt>
                <c:pt idx="11">
                  <c:v>40889</c:v>
                </c:pt>
                <c:pt idx="12">
                  <c:v>40890</c:v>
                </c:pt>
                <c:pt idx="13">
                  <c:v>40891</c:v>
                </c:pt>
                <c:pt idx="14">
                  <c:v>40892</c:v>
                </c:pt>
                <c:pt idx="15">
                  <c:v>40893</c:v>
                </c:pt>
                <c:pt idx="16">
                  <c:v>40894</c:v>
                </c:pt>
                <c:pt idx="17">
                  <c:v>40895</c:v>
                </c:pt>
                <c:pt idx="18">
                  <c:v>40896</c:v>
                </c:pt>
                <c:pt idx="19">
                  <c:v>40897</c:v>
                </c:pt>
                <c:pt idx="20">
                  <c:v>40898</c:v>
                </c:pt>
                <c:pt idx="21">
                  <c:v>40899</c:v>
                </c:pt>
                <c:pt idx="22">
                  <c:v>40900</c:v>
                </c:pt>
                <c:pt idx="23">
                  <c:v>40901</c:v>
                </c:pt>
                <c:pt idx="24">
                  <c:v>40902</c:v>
                </c:pt>
                <c:pt idx="25">
                  <c:v>40903</c:v>
                </c:pt>
                <c:pt idx="26">
                  <c:v>40904</c:v>
                </c:pt>
                <c:pt idx="27">
                  <c:v>40905</c:v>
                </c:pt>
                <c:pt idx="28">
                  <c:v>40906</c:v>
                </c:pt>
                <c:pt idx="29">
                  <c:v>40907</c:v>
                </c:pt>
                <c:pt idx="30">
                  <c:v>40908</c:v>
                </c:pt>
                <c:pt idx="31">
                  <c:v>40909</c:v>
                </c:pt>
                <c:pt idx="32">
                  <c:v>40910</c:v>
                </c:pt>
                <c:pt idx="33">
                  <c:v>40911</c:v>
                </c:pt>
                <c:pt idx="34">
                  <c:v>40912</c:v>
                </c:pt>
                <c:pt idx="35">
                  <c:v>40913</c:v>
                </c:pt>
                <c:pt idx="36">
                  <c:v>40914</c:v>
                </c:pt>
                <c:pt idx="37">
                  <c:v>40915</c:v>
                </c:pt>
                <c:pt idx="38">
                  <c:v>40916</c:v>
                </c:pt>
                <c:pt idx="39">
                  <c:v>40917</c:v>
                </c:pt>
                <c:pt idx="40">
                  <c:v>40918</c:v>
                </c:pt>
                <c:pt idx="41">
                  <c:v>40919</c:v>
                </c:pt>
                <c:pt idx="42">
                  <c:v>40920</c:v>
                </c:pt>
                <c:pt idx="43">
                  <c:v>40921</c:v>
                </c:pt>
                <c:pt idx="44">
                  <c:v>40922</c:v>
                </c:pt>
                <c:pt idx="45">
                  <c:v>40923</c:v>
                </c:pt>
                <c:pt idx="46">
                  <c:v>40924</c:v>
                </c:pt>
                <c:pt idx="47">
                  <c:v>40925</c:v>
                </c:pt>
                <c:pt idx="48">
                  <c:v>40926</c:v>
                </c:pt>
                <c:pt idx="49">
                  <c:v>40927</c:v>
                </c:pt>
                <c:pt idx="50">
                  <c:v>40928</c:v>
                </c:pt>
                <c:pt idx="51">
                  <c:v>40929</c:v>
                </c:pt>
                <c:pt idx="52">
                  <c:v>40930</c:v>
                </c:pt>
                <c:pt idx="53">
                  <c:v>40931</c:v>
                </c:pt>
                <c:pt idx="54">
                  <c:v>40932</c:v>
                </c:pt>
                <c:pt idx="55">
                  <c:v>40933</c:v>
                </c:pt>
                <c:pt idx="56">
                  <c:v>40934</c:v>
                </c:pt>
                <c:pt idx="57">
                  <c:v>40935</c:v>
                </c:pt>
                <c:pt idx="58">
                  <c:v>40936</c:v>
                </c:pt>
                <c:pt idx="59">
                  <c:v>40937</c:v>
                </c:pt>
                <c:pt idx="60">
                  <c:v>40938</c:v>
                </c:pt>
                <c:pt idx="61">
                  <c:v>40939</c:v>
                </c:pt>
                <c:pt idx="62">
                  <c:v>40940</c:v>
                </c:pt>
                <c:pt idx="63">
                  <c:v>40941</c:v>
                </c:pt>
                <c:pt idx="64">
                  <c:v>40942</c:v>
                </c:pt>
                <c:pt idx="65">
                  <c:v>40943</c:v>
                </c:pt>
                <c:pt idx="66">
                  <c:v>40944</c:v>
                </c:pt>
                <c:pt idx="67">
                  <c:v>40945</c:v>
                </c:pt>
                <c:pt idx="68">
                  <c:v>40946</c:v>
                </c:pt>
                <c:pt idx="69">
                  <c:v>40947</c:v>
                </c:pt>
                <c:pt idx="70">
                  <c:v>40948</c:v>
                </c:pt>
                <c:pt idx="71">
                  <c:v>40949</c:v>
                </c:pt>
                <c:pt idx="72">
                  <c:v>40950</c:v>
                </c:pt>
                <c:pt idx="73">
                  <c:v>40951</c:v>
                </c:pt>
                <c:pt idx="74">
                  <c:v>40952</c:v>
                </c:pt>
                <c:pt idx="75">
                  <c:v>40953</c:v>
                </c:pt>
                <c:pt idx="76">
                  <c:v>40954</c:v>
                </c:pt>
                <c:pt idx="77">
                  <c:v>40955</c:v>
                </c:pt>
                <c:pt idx="78">
                  <c:v>40956</c:v>
                </c:pt>
                <c:pt idx="79">
                  <c:v>40957</c:v>
                </c:pt>
                <c:pt idx="80">
                  <c:v>40958</c:v>
                </c:pt>
                <c:pt idx="81">
                  <c:v>40959</c:v>
                </c:pt>
                <c:pt idx="82">
                  <c:v>40960</c:v>
                </c:pt>
                <c:pt idx="83">
                  <c:v>40961</c:v>
                </c:pt>
                <c:pt idx="84">
                  <c:v>40962</c:v>
                </c:pt>
                <c:pt idx="85">
                  <c:v>40963</c:v>
                </c:pt>
                <c:pt idx="86">
                  <c:v>40964</c:v>
                </c:pt>
                <c:pt idx="87">
                  <c:v>40965</c:v>
                </c:pt>
                <c:pt idx="88">
                  <c:v>40966</c:v>
                </c:pt>
                <c:pt idx="89">
                  <c:v>40967</c:v>
                </c:pt>
                <c:pt idx="90">
                  <c:v>40968</c:v>
                </c:pt>
                <c:pt idx="91">
                  <c:v>40969</c:v>
                </c:pt>
                <c:pt idx="92">
                  <c:v>40970</c:v>
                </c:pt>
                <c:pt idx="93">
                  <c:v>40971</c:v>
                </c:pt>
                <c:pt idx="94">
                  <c:v>40972</c:v>
                </c:pt>
                <c:pt idx="95">
                  <c:v>40973</c:v>
                </c:pt>
                <c:pt idx="96">
                  <c:v>40974</c:v>
                </c:pt>
                <c:pt idx="97">
                  <c:v>40975</c:v>
                </c:pt>
                <c:pt idx="98">
                  <c:v>40976</c:v>
                </c:pt>
                <c:pt idx="99">
                  <c:v>40977</c:v>
                </c:pt>
                <c:pt idx="100">
                  <c:v>40978</c:v>
                </c:pt>
                <c:pt idx="101">
                  <c:v>40979</c:v>
                </c:pt>
                <c:pt idx="102">
                  <c:v>40980</c:v>
                </c:pt>
                <c:pt idx="103">
                  <c:v>40981</c:v>
                </c:pt>
                <c:pt idx="104">
                  <c:v>40982</c:v>
                </c:pt>
                <c:pt idx="105">
                  <c:v>40983</c:v>
                </c:pt>
                <c:pt idx="106">
                  <c:v>40984</c:v>
                </c:pt>
                <c:pt idx="107">
                  <c:v>40985</c:v>
                </c:pt>
                <c:pt idx="108">
                  <c:v>40986</c:v>
                </c:pt>
                <c:pt idx="109">
                  <c:v>40987</c:v>
                </c:pt>
                <c:pt idx="110">
                  <c:v>40988</c:v>
                </c:pt>
                <c:pt idx="111">
                  <c:v>40989</c:v>
                </c:pt>
                <c:pt idx="112">
                  <c:v>40990</c:v>
                </c:pt>
                <c:pt idx="113">
                  <c:v>40991</c:v>
                </c:pt>
                <c:pt idx="114">
                  <c:v>40992</c:v>
                </c:pt>
                <c:pt idx="115">
                  <c:v>40993</c:v>
                </c:pt>
                <c:pt idx="116">
                  <c:v>40994</c:v>
                </c:pt>
                <c:pt idx="117">
                  <c:v>40995</c:v>
                </c:pt>
                <c:pt idx="118">
                  <c:v>40996</c:v>
                </c:pt>
                <c:pt idx="119">
                  <c:v>40997</c:v>
                </c:pt>
                <c:pt idx="120">
                  <c:v>40998</c:v>
                </c:pt>
                <c:pt idx="121">
                  <c:v>40999</c:v>
                </c:pt>
                <c:pt idx="122">
                  <c:v>41000</c:v>
                </c:pt>
                <c:pt idx="123">
                  <c:v>41001</c:v>
                </c:pt>
                <c:pt idx="124">
                  <c:v>41002</c:v>
                </c:pt>
                <c:pt idx="125">
                  <c:v>41003</c:v>
                </c:pt>
                <c:pt idx="126">
                  <c:v>41004</c:v>
                </c:pt>
                <c:pt idx="127">
                  <c:v>41005</c:v>
                </c:pt>
                <c:pt idx="128">
                  <c:v>41006</c:v>
                </c:pt>
                <c:pt idx="129">
                  <c:v>41007</c:v>
                </c:pt>
                <c:pt idx="130">
                  <c:v>41008</c:v>
                </c:pt>
                <c:pt idx="131">
                  <c:v>41009</c:v>
                </c:pt>
                <c:pt idx="132">
                  <c:v>41010</c:v>
                </c:pt>
                <c:pt idx="133">
                  <c:v>41011</c:v>
                </c:pt>
                <c:pt idx="134">
                  <c:v>41012</c:v>
                </c:pt>
                <c:pt idx="135">
                  <c:v>41013</c:v>
                </c:pt>
                <c:pt idx="136">
                  <c:v>41014</c:v>
                </c:pt>
                <c:pt idx="137">
                  <c:v>41015</c:v>
                </c:pt>
                <c:pt idx="138">
                  <c:v>41016</c:v>
                </c:pt>
                <c:pt idx="139">
                  <c:v>41017</c:v>
                </c:pt>
                <c:pt idx="140">
                  <c:v>41018</c:v>
                </c:pt>
                <c:pt idx="141">
                  <c:v>41019</c:v>
                </c:pt>
                <c:pt idx="142">
                  <c:v>41020</c:v>
                </c:pt>
                <c:pt idx="143">
                  <c:v>41021</c:v>
                </c:pt>
                <c:pt idx="144">
                  <c:v>41022</c:v>
                </c:pt>
                <c:pt idx="145">
                  <c:v>41023</c:v>
                </c:pt>
                <c:pt idx="146">
                  <c:v>41024</c:v>
                </c:pt>
                <c:pt idx="147">
                  <c:v>41025</c:v>
                </c:pt>
                <c:pt idx="148">
                  <c:v>41026</c:v>
                </c:pt>
                <c:pt idx="149">
                  <c:v>41027</c:v>
                </c:pt>
                <c:pt idx="150">
                  <c:v>41028</c:v>
                </c:pt>
                <c:pt idx="151">
                  <c:v>41029</c:v>
                </c:pt>
                <c:pt idx="152">
                  <c:v>41030</c:v>
                </c:pt>
                <c:pt idx="153">
                  <c:v>41031</c:v>
                </c:pt>
                <c:pt idx="154">
                  <c:v>41032</c:v>
                </c:pt>
                <c:pt idx="155">
                  <c:v>41033</c:v>
                </c:pt>
                <c:pt idx="156">
                  <c:v>41034</c:v>
                </c:pt>
                <c:pt idx="157">
                  <c:v>41035</c:v>
                </c:pt>
                <c:pt idx="158">
                  <c:v>41036</c:v>
                </c:pt>
                <c:pt idx="159">
                  <c:v>41037</c:v>
                </c:pt>
                <c:pt idx="160">
                  <c:v>41038</c:v>
                </c:pt>
                <c:pt idx="161">
                  <c:v>41039</c:v>
                </c:pt>
                <c:pt idx="162">
                  <c:v>41040</c:v>
                </c:pt>
                <c:pt idx="163">
                  <c:v>41041</c:v>
                </c:pt>
                <c:pt idx="164">
                  <c:v>41042</c:v>
                </c:pt>
                <c:pt idx="165">
                  <c:v>41043</c:v>
                </c:pt>
                <c:pt idx="166">
                  <c:v>41044</c:v>
                </c:pt>
                <c:pt idx="167">
                  <c:v>41045</c:v>
                </c:pt>
                <c:pt idx="168">
                  <c:v>41046</c:v>
                </c:pt>
                <c:pt idx="169">
                  <c:v>41047</c:v>
                </c:pt>
                <c:pt idx="170">
                  <c:v>41048</c:v>
                </c:pt>
                <c:pt idx="171">
                  <c:v>41049</c:v>
                </c:pt>
                <c:pt idx="172">
                  <c:v>41050</c:v>
                </c:pt>
                <c:pt idx="173">
                  <c:v>41051</c:v>
                </c:pt>
                <c:pt idx="174">
                  <c:v>41052</c:v>
                </c:pt>
                <c:pt idx="175">
                  <c:v>41053</c:v>
                </c:pt>
                <c:pt idx="176">
                  <c:v>41054</c:v>
                </c:pt>
                <c:pt idx="177">
                  <c:v>41055</c:v>
                </c:pt>
                <c:pt idx="178">
                  <c:v>41056</c:v>
                </c:pt>
                <c:pt idx="179">
                  <c:v>41057</c:v>
                </c:pt>
                <c:pt idx="180">
                  <c:v>41058</c:v>
                </c:pt>
                <c:pt idx="181">
                  <c:v>41059</c:v>
                </c:pt>
                <c:pt idx="182">
                  <c:v>41060</c:v>
                </c:pt>
                <c:pt idx="183">
                  <c:v>41061</c:v>
                </c:pt>
                <c:pt idx="184">
                  <c:v>41062</c:v>
                </c:pt>
                <c:pt idx="185">
                  <c:v>41063</c:v>
                </c:pt>
                <c:pt idx="186">
                  <c:v>41064</c:v>
                </c:pt>
                <c:pt idx="187">
                  <c:v>41065</c:v>
                </c:pt>
                <c:pt idx="188">
                  <c:v>41066</c:v>
                </c:pt>
                <c:pt idx="189">
                  <c:v>41067</c:v>
                </c:pt>
                <c:pt idx="190">
                  <c:v>41068</c:v>
                </c:pt>
                <c:pt idx="191">
                  <c:v>41069</c:v>
                </c:pt>
                <c:pt idx="192">
                  <c:v>41070</c:v>
                </c:pt>
                <c:pt idx="193">
                  <c:v>41071</c:v>
                </c:pt>
                <c:pt idx="194">
                  <c:v>41072</c:v>
                </c:pt>
                <c:pt idx="195">
                  <c:v>41073</c:v>
                </c:pt>
                <c:pt idx="196">
                  <c:v>41074</c:v>
                </c:pt>
                <c:pt idx="197">
                  <c:v>41075</c:v>
                </c:pt>
                <c:pt idx="198">
                  <c:v>41076</c:v>
                </c:pt>
                <c:pt idx="199">
                  <c:v>41077</c:v>
                </c:pt>
                <c:pt idx="200">
                  <c:v>41078</c:v>
                </c:pt>
                <c:pt idx="201">
                  <c:v>41079</c:v>
                </c:pt>
                <c:pt idx="202">
                  <c:v>41080</c:v>
                </c:pt>
                <c:pt idx="203">
                  <c:v>41081</c:v>
                </c:pt>
                <c:pt idx="204">
                  <c:v>41082</c:v>
                </c:pt>
                <c:pt idx="205">
                  <c:v>41083</c:v>
                </c:pt>
                <c:pt idx="206">
                  <c:v>41084</c:v>
                </c:pt>
                <c:pt idx="207">
                  <c:v>41085</c:v>
                </c:pt>
                <c:pt idx="208">
                  <c:v>41086</c:v>
                </c:pt>
                <c:pt idx="209">
                  <c:v>41087</c:v>
                </c:pt>
                <c:pt idx="210">
                  <c:v>41088</c:v>
                </c:pt>
                <c:pt idx="211">
                  <c:v>41089</c:v>
                </c:pt>
                <c:pt idx="212">
                  <c:v>41090</c:v>
                </c:pt>
                <c:pt idx="213">
                  <c:v>41091</c:v>
                </c:pt>
                <c:pt idx="214">
                  <c:v>41092</c:v>
                </c:pt>
                <c:pt idx="215">
                  <c:v>41093</c:v>
                </c:pt>
                <c:pt idx="216">
                  <c:v>41094</c:v>
                </c:pt>
                <c:pt idx="217">
                  <c:v>41095</c:v>
                </c:pt>
                <c:pt idx="218">
                  <c:v>41096</c:v>
                </c:pt>
                <c:pt idx="219">
                  <c:v>41097</c:v>
                </c:pt>
                <c:pt idx="220">
                  <c:v>41098</c:v>
                </c:pt>
                <c:pt idx="221">
                  <c:v>41099</c:v>
                </c:pt>
                <c:pt idx="222">
                  <c:v>41100</c:v>
                </c:pt>
                <c:pt idx="223">
                  <c:v>41101</c:v>
                </c:pt>
                <c:pt idx="224">
                  <c:v>41102</c:v>
                </c:pt>
                <c:pt idx="225">
                  <c:v>41103</c:v>
                </c:pt>
                <c:pt idx="226">
                  <c:v>41104</c:v>
                </c:pt>
                <c:pt idx="227">
                  <c:v>41105</c:v>
                </c:pt>
                <c:pt idx="228">
                  <c:v>41106</c:v>
                </c:pt>
                <c:pt idx="229">
                  <c:v>41107</c:v>
                </c:pt>
                <c:pt idx="230">
                  <c:v>41108</c:v>
                </c:pt>
                <c:pt idx="231">
                  <c:v>41109</c:v>
                </c:pt>
                <c:pt idx="232">
                  <c:v>41110</c:v>
                </c:pt>
                <c:pt idx="233">
                  <c:v>41111</c:v>
                </c:pt>
                <c:pt idx="234">
                  <c:v>41112</c:v>
                </c:pt>
                <c:pt idx="235">
                  <c:v>41113</c:v>
                </c:pt>
                <c:pt idx="236">
                  <c:v>41114</c:v>
                </c:pt>
                <c:pt idx="237">
                  <c:v>41115</c:v>
                </c:pt>
                <c:pt idx="238">
                  <c:v>41116</c:v>
                </c:pt>
                <c:pt idx="239">
                  <c:v>41117</c:v>
                </c:pt>
                <c:pt idx="240">
                  <c:v>41118</c:v>
                </c:pt>
                <c:pt idx="241">
                  <c:v>41119</c:v>
                </c:pt>
                <c:pt idx="242">
                  <c:v>41120</c:v>
                </c:pt>
                <c:pt idx="243">
                  <c:v>41121</c:v>
                </c:pt>
                <c:pt idx="244">
                  <c:v>41122</c:v>
                </c:pt>
                <c:pt idx="245">
                  <c:v>41123</c:v>
                </c:pt>
                <c:pt idx="246">
                  <c:v>41124</c:v>
                </c:pt>
                <c:pt idx="247">
                  <c:v>41125</c:v>
                </c:pt>
                <c:pt idx="248">
                  <c:v>41126</c:v>
                </c:pt>
                <c:pt idx="249">
                  <c:v>41127</c:v>
                </c:pt>
                <c:pt idx="250">
                  <c:v>41128</c:v>
                </c:pt>
                <c:pt idx="251">
                  <c:v>41129</c:v>
                </c:pt>
                <c:pt idx="252">
                  <c:v>41130</c:v>
                </c:pt>
                <c:pt idx="253">
                  <c:v>41131</c:v>
                </c:pt>
                <c:pt idx="254">
                  <c:v>41132</c:v>
                </c:pt>
                <c:pt idx="255">
                  <c:v>41133</c:v>
                </c:pt>
                <c:pt idx="256">
                  <c:v>41134</c:v>
                </c:pt>
                <c:pt idx="257">
                  <c:v>41135</c:v>
                </c:pt>
                <c:pt idx="258">
                  <c:v>41136</c:v>
                </c:pt>
                <c:pt idx="259">
                  <c:v>41137</c:v>
                </c:pt>
                <c:pt idx="260">
                  <c:v>41138</c:v>
                </c:pt>
                <c:pt idx="261">
                  <c:v>41139</c:v>
                </c:pt>
                <c:pt idx="262">
                  <c:v>41140</c:v>
                </c:pt>
                <c:pt idx="263">
                  <c:v>41141</c:v>
                </c:pt>
                <c:pt idx="264">
                  <c:v>41142</c:v>
                </c:pt>
                <c:pt idx="265">
                  <c:v>41143</c:v>
                </c:pt>
                <c:pt idx="266">
                  <c:v>41144</c:v>
                </c:pt>
                <c:pt idx="267">
                  <c:v>41145</c:v>
                </c:pt>
                <c:pt idx="268">
                  <c:v>41146</c:v>
                </c:pt>
                <c:pt idx="269">
                  <c:v>41147</c:v>
                </c:pt>
                <c:pt idx="270">
                  <c:v>41148</c:v>
                </c:pt>
                <c:pt idx="271">
                  <c:v>41149</c:v>
                </c:pt>
                <c:pt idx="272">
                  <c:v>41150</c:v>
                </c:pt>
                <c:pt idx="273">
                  <c:v>41151</c:v>
                </c:pt>
                <c:pt idx="274">
                  <c:v>41152</c:v>
                </c:pt>
                <c:pt idx="275">
                  <c:v>41153</c:v>
                </c:pt>
                <c:pt idx="276">
                  <c:v>41154</c:v>
                </c:pt>
                <c:pt idx="277">
                  <c:v>41155</c:v>
                </c:pt>
                <c:pt idx="278">
                  <c:v>41156</c:v>
                </c:pt>
                <c:pt idx="279">
                  <c:v>41157</c:v>
                </c:pt>
                <c:pt idx="280">
                  <c:v>41158</c:v>
                </c:pt>
                <c:pt idx="281">
                  <c:v>41159</c:v>
                </c:pt>
                <c:pt idx="282">
                  <c:v>41160</c:v>
                </c:pt>
                <c:pt idx="283">
                  <c:v>41161</c:v>
                </c:pt>
                <c:pt idx="284">
                  <c:v>41162</c:v>
                </c:pt>
                <c:pt idx="285">
                  <c:v>41163</c:v>
                </c:pt>
                <c:pt idx="286">
                  <c:v>41164</c:v>
                </c:pt>
                <c:pt idx="287">
                  <c:v>41165</c:v>
                </c:pt>
                <c:pt idx="288">
                  <c:v>41166</c:v>
                </c:pt>
                <c:pt idx="289">
                  <c:v>41167</c:v>
                </c:pt>
                <c:pt idx="290">
                  <c:v>41168</c:v>
                </c:pt>
                <c:pt idx="291">
                  <c:v>41169</c:v>
                </c:pt>
                <c:pt idx="292">
                  <c:v>41170</c:v>
                </c:pt>
                <c:pt idx="293">
                  <c:v>41171</c:v>
                </c:pt>
                <c:pt idx="294">
                  <c:v>41172</c:v>
                </c:pt>
                <c:pt idx="295">
                  <c:v>41173</c:v>
                </c:pt>
                <c:pt idx="296">
                  <c:v>41174</c:v>
                </c:pt>
                <c:pt idx="297">
                  <c:v>41175</c:v>
                </c:pt>
                <c:pt idx="298">
                  <c:v>41176</c:v>
                </c:pt>
                <c:pt idx="299">
                  <c:v>41177</c:v>
                </c:pt>
                <c:pt idx="300">
                  <c:v>41178</c:v>
                </c:pt>
                <c:pt idx="301">
                  <c:v>41179</c:v>
                </c:pt>
                <c:pt idx="302">
                  <c:v>41180</c:v>
                </c:pt>
                <c:pt idx="303">
                  <c:v>41181</c:v>
                </c:pt>
                <c:pt idx="304">
                  <c:v>41182</c:v>
                </c:pt>
                <c:pt idx="305">
                  <c:v>41183</c:v>
                </c:pt>
                <c:pt idx="306">
                  <c:v>41184</c:v>
                </c:pt>
                <c:pt idx="307">
                  <c:v>41185</c:v>
                </c:pt>
                <c:pt idx="308">
                  <c:v>41186</c:v>
                </c:pt>
                <c:pt idx="309">
                  <c:v>41187</c:v>
                </c:pt>
                <c:pt idx="310">
                  <c:v>41188</c:v>
                </c:pt>
                <c:pt idx="311">
                  <c:v>41189</c:v>
                </c:pt>
                <c:pt idx="312">
                  <c:v>41190</c:v>
                </c:pt>
                <c:pt idx="313">
                  <c:v>41191</c:v>
                </c:pt>
                <c:pt idx="314">
                  <c:v>41192</c:v>
                </c:pt>
                <c:pt idx="315">
                  <c:v>41193</c:v>
                </c:pt>
                <c:pt idx="316">
                  <c:v>41194</c:v>
                </c:pt>
                <c:pt idx="317">
                  <c:v>41195</c:v>
                </c:pt>
                <c:pt idx="318">
                  <c:v>41196</c:v>
                </c:pt>
                <c:pt idx="319">
                  <c:v>41197</c:v>
                </c:pt>
                <c:pt idx="320">
                  <c:v>41198</c:v>
                </c:pt>
                <c:pt idx="321">
                  <c:v>41199</c:v>
                </c:pt>
                <c:pt idx="322">
                  <c:v>41200</c:v>
                </c:pt>
                <c:pt idx="323">
                  <c:v>41201</c:v>
                </c:pt>
                <c:pt idx="324">
                  <c:v>41202</c:v>
                </c:pt>
                <c:pt idx="325">
                  <c:v>41203</c:v>
                </c:pt>
                <c:pt idx="326">
                  <c:v>41204</c:v>
                </c:pt>
                <c:pt idx="327">
                  <c:v>41205</c:v>
                </c:pt>
                <c:pt idx="328">
                  <c:v>41206</c:v>
                </c:pt>
                <c:pt idx="329">
                  <c:v>41207</c:v>
                </c:pt>
                <c:pt idx="330">
                  <c:v>41208</c:v>
                </c:pt>
                <c:pt idx="331">
                  <c:v>41209</c:v>
                </c:pt>
                <c:pt idx="332">
                  <c:v>41210</c:v>
                </c:pt>
                <c:pt idx="333">
                  <c:v>41211</c:v>
                </c:pt>
                <c:pt idx="334">
                  <c:v>41212</c:v>
                </c:pt>
                <c:pt idx="335">
                  <c:v>41213</c:v>
                </c:pt>
                <c:pt idx="336">
                  <c:v>41214</c:v>
                </c:pt>
                <c:pt idx="337">
                  <c:v>41215</c:v>
                </c:pt>
                <c:pt idx="338">
                  <c:v>41216</c:v>
                </c:pt>
                <c:pt idx="339">
                  <c:v>41217</c:v>
                </c:pt>
                <c:pt idx="340">
                  <c:v>41218</c:v>
                </c:pt>
                <c:pt idx="341">
                  <c:v>41219</c:v>
                </c:pt>
                <c:pt idx="342">
                  <c:v>41220</c:v>
                </c:pt>
                <c:pt idx="343">
                  <c:v>41221</c:v>
                </c:pt>
                <c:pt idx="344">
                  <c:v>41222</c:v>
                </c:pt>
                <c:pt idx="345">
                  <c:v>41223</c:v>
                </c:pt>
                <c:pt idx="346">
                  <c:v>41224</c:v>
                </c:pt>
                <c:pt idx="347">
                  <c:v>41225</c:v>
                </c:pt>
                <c:pt idx="348">
                  <c:v>41226</c:v>
                </c:pt>
                <c:pt idx="349">
                  <c:v>41227</c:v>
                </c:pt>
                <c:pt idx="350">
                  <c:v>41228</c:v>
                </c:pt>
                <c:pt idx="351">
                  <c:v>41229</c:v>
                </c:pt>
                <c:pt idx="352">
                  <c:v>41230</c:v>
                </c:pt>
                <c:pt idx="353">
                  <c:v>41231</c:v>
                </c:pt>
                <c:pt idx="354">
                  <c:v>41232</c:v>
                </c:pt>
                <c:pt idx="355">
                  <c:v>41233</c:v>
                </c:pt>
                <c:pt idx="356">
                  <c:v>41234</c:v>
                </c:pt>
                <c:pt idx="357">
                  <c:v>41235</c:v>
                </c:pt>
                <c:pt idx="358">
                  <c:v>41236</c:v>
                </c:pt>
                <c:pt idx="359">
                  <c:v>41237</c:v>
                </c:pt>
                <c:pt idx="360">
                  <c:v>41238</c:v>
                </c:pt>
                <c:pt idx="361">
                  <c:v>41239</c:v>
                </c:pt>
                <c:pt idx="362">
                  <c:v>41240</c:v>
                </c:pt>
                <c:pt idx="363">
                  <c:v>41241</c:v>
                </c:pt>
                <c:pt idx="364">
                  <c:v>41242</c:v>
                </c:pt>
                <c:pt idx="365">
                  <c:v>41243</c:v>
                </c:pt>
              </c:numCache>
            </c:numRef>
          </c:xVal>
          <c:yVal>
            <c:numRef>
              <c:f>'Unimpaired Flow Data Dec1-Dec31'!$B$6:$B$371</c:f>
              <c:numCache>
                <c:formatCode>0.00</c:formatCode>
                <c:ptCount val="366"/>
                <c:pt idx="0">
                  <c:v>5.3699205238903662</c:v>
                </c:pt>
                <c:pt idx="1">
                  <c:v>5.1099205238903664</c:v>
                </c:pt>
                <c:pt idx="2">
                  <c:v>4.8499205238903667</c:v>
                </c:pt>
                <c:pt idx="3">
                  <c:v>4.589920523890366</c:v>
                </c:pt>
                <c:pt idx="4">
                  <c:v>4.3299205238903662</c:v>
                </c:pt>
                <c:pt idx="5">
                  <c:v>4.1999205238903663</c:v>
                </c:pt>
                <c:pt idx="6">
                  <c:v>4.0699205238903664</c:v>
                </c:pt>
                <c:pt idx="7">
                  <c:v>4.0699205238903664</c:v>
                </c:pt>
                <c:pt idx="8">
                  <c:v>3.9399205238903665</c:v>
                </c:pt>
                <c:pt idx="9">
                  <c:v>3.9399205238903665</c:v>
                </c:pt>
                <c:pt idx="10">
                  <c:v>3.8099205238903662</c:v>
                </c:pt>
                <c:pt idx="11">
                  <c:v>3.8099205238903662</c:v>
                </c:pt>
                <c:pt idx="12">
                  <c:v>3.8099205238903662</c:v>
                </c:pt>
                <c:pt idx="13">
                  <c:v>3.8099205238903662</c:v>
                </c:pt>
                <c:pt idx="14">
                  <c:v>3.9399205238903665</c:v>
                </c:pt>
                <c:pt idx="15">
                  <c:v>4.0699205238903664</c:v>
                </c:pt>
                <c:pt idx="16">
                  <c:v>4.0699205238903664</c:v>
                </c:pt>
                <c:pt idx="17">
                  <c:v>3.8099205238903662</c:v>
                </c:pt>
                <c:pt idx="18">
                  <c:v>3.8099205238903662</c:v>
                </c:pt>
                <c:pt idx="19">
                  <c:v>3.6799205238903663</c:v>
                </c:pt>
                <c:pt idx="20">
                  <c:v>3.5499205238903664</c:v>
                </c:pt>
                <c:pt idx="21">
                  <c:v>3.5499205238903664</c:v>
                </c:pt>
                <c:pt idx="22">
                  <c:v>3.4199205238903665</c:v>
                </c:pt>
                <c:pt idx="23">
                  <c:v>3.4199205238903665</c:v>
                </c:pt>
                <c:pt idx="24">
                  <c:v>3.2899205238903662</c:v>
                </c:pt>
                <c:pt idx="25">
                  <c:v>3.2899205238903662</c:v>
                </c:pt>
                <c:pt idx="26">
                  <c:v>3.2899205238903662</c:v>
                </c:pt>
                <c:pt idx="27">
                  <c:v>3.2899205238903662</c:v>
                </c:pt>
                <c:pt idx="28">
                  <c:v>3.4199205238903665</c:v>
                </c:pt>
                <c:pt idx="29">
                  <c:v>3.8099205238903662</c:v>
                </c:pt>
                <c:pt idx="30">
                  <c:v>4.0699205238903664</c:v>
                </c:pt>
                <c:pt idx="31">
                  <c:v>4.1999205238903663</c:v>
                </c:pt>
                <c:pt idx="32">
                  <c:v>3.9399205238903665</c:v>
                </c:pt>
                <c:pt idx="33">
                  <c:v>3.6799205238903663</c:v>
                </c:pt>
                <c:pt idx="34">
                  <c:v>3.5499205238903664</c:v>
                </c:pt>
                <c:pt idx="35">
                  <c:v>3.5499205238903664</c:v>
                </c:pt>
                <c:pt idx="36">
                  <c:v>3.4199205238903665</c:v>
                </c:pt>
                <c:pt idx="37">
                  <c:v>3.4199205238903665</c:v>
                </c:pt>
                <c:pt idx="38">
                  <c:v>3.2899205238903662</c:v>
                </c:pt>
                <c:pt idx="39">
                  <c:v>3.2899205238903662</c:v>
                </c:pt>
                <c:pt idx="40">
                  <c:v>3.2899205238903662</c:v>
                </c:pt>
                <c:pt idx="41">
                  <c:v>3.2899205238903662</c:v>
                </c:pt>
                <c:pt idx="42">
                  <c:v>3.2899205238903662</c:v>
                </c:pt>
                <c:pt idx="43">
                  <c:v>3.1599205238903663</c:v>
                </c:pt>
                <c:pt idx="44">
                  <c:v>3.1599205238903663</c:v>
                </c:pt>
                <c:pt idx="45">
                  <c:v>3.1599205238903663</c:v>
                </c:pt>
                <c:pt idx="46">
                  <c:v>3.0299205238903664</c:v>
                </c:pt>
                <c:pt idx="47">
                  <c:v>3.0299205238903664</c:v>
                </c:pt>
                <c:pt idx="48">
                  <c:v>3.0299205238903664</c:v>
                </c:pt>
                <c:pt idx="49">
                  <c:v>3.9399205238903665</c:v>
                </c:pt>
                <c:pt idx="50">
                  <c:v>22.919920523890365</c:v>
                </c:pt>
                <c:pt idx="51">
                  <c:v>305.53992052389037</c:v>
                </c:pt>
                <c:pt idx="52">
                  <c:v>117.94992052389037</c:v>
                </c:pt>
                <c:pt idx="53">
                  <c:v>434.23992052389036</c:v>
                </c:pt>
                <c:pt idx="54">
                  <c:v>153.43992052389038</c:v>
                </c:pt>
                <c:pt idx="55">
                  <c:v>79.079920523890365</c:v>
                </c:pt>
                <c:pt idx="56">
                  <c:v>52.819920523890367</c:v>
                </c:pt>
                <c:pt idx="57">
                  <c:v>40.599920523890368</c:v>
                </c:pt>
                <c:pt idx="58">
                  <c:v>30.849920523890365</c:v>
                </c:pt>
                <c:pt idx="59">
                  <c:v>24.869920523890364</c:v>
                </c:pt>
                <c:pt idx="60">
                  <c:v>21.099920523890365</c:v>
                </c:pt>
                <c:pt idx="61">
                  <c:v>18.629920523890366</c:v>
                </c:pt>
                <c:pt idx="62">
                  <c:v>17.199920523890366</c:v>
                </c:pt>
                <c:pt idx="63">
                  <c:v>15.769920523890367</c:v>
                </c:pt>
                <c:pt idx="64">
                  <c:v>14.209920523890366</c:v>
                </c:pt>
                <c:pt idx="65">
                  <c:v>12.779920523890366</c:v>
                </c:pt>
                <c:pt idx="66">
                  <c:v>11.609920523890366</c:v>
                </c:pt>
                <c:pt idx="67">
                  <c:v>10.569920523890366</c:v>
                </c:pt>
                <c:pt idx="68">
                  <c:v>10.309920523890366</c:v>
                </c:pt>
                <c:pt idx="69">
                  <c:v>19.409920523890367</c:v>
                </c:pt>
                <c:pt idx="70">
                  <c:v>16.419920523890365</c:v>
                </c:pt>
                <c:pt idx="71">
                  <c:v>13.429920523890365</c:v>
                </c:pt>
                <c:pt idx="72">
                  <c:v>12.909920523890365</c:v>
                </c:pt>
                <c:pt idx="73">
                  <c:v>13.429920523890365</c:v>
                </c:pt>
                <c:pt idx="74">
                  <c:v>32.929920523890367</c:v>
                </c:pt>
                <c:pt idx="75">
                  <c:v>70.109920523890366</c:v>
                </c:pt>
                <c:pt idx="76">
                  <c:v>41.249920523890367</c:v>
                </c:pt>
                <c:pt idx="77">
                  <c:v>29.029920523890365</c:v>
                </c:pt>
                <c:pt idx="78">
                  <c:v>22.529920523890365</c:v>
                </c:pt>
                <c:pt idx="79">
                  <c:v>18.759920523890365</c:v>
                </c:pt>
                <c:pt idx="80">
                  <c:v>16.289920523890366</c:v>
                </c:pt>
                <c:pt idx="81">
                  <c:v>14.469920523890366</c:v>
                </c:pt>
                <c:pt idx="82">
                  <c:v>13.169920523890365</c:v>
                </c:pt>
                <c:pt idx="83">
                  <c:v>11.999920523890365</c:v>
                </c:pt>
                <c:pt idx="84">
                  <c:v>11.089920523890365</c:v>
                </c:pt>
                <c:pt idx="85">
                  <c:v>10.439920523890367</c:v>
                </c:pt>
                <c:pt idx="86">
                  <c:v>9.7899205238903662</c:v>
                </c:pt>
                <c:pt idx="87">
                  <c:v>9.1399205238903658</c:v>
                </c:pt>
                <c:pt idx="88">
                  <c:v>8.6199205238903662</c:v>
                </c:pt>
                <c:pt idx="89">
                  <c:v>8.4899205238903654</c:v>
                </c:pt>
                <c:pt idx="90">
                  <c:v>23.309920523890366</c:v>
                </c:pt>
                <c:pt idx="91">
                  <c:v>36.829920523890365</c:v>
                </c:pt>
                <c:pt idx="92">
                  <c:v>45.149920523890366</c:v>
                </c:pt>
                <c:pt idx="93">
                  <c:v>31.499920523890367</c:v>
                </c:pt>
                <c:pt idx="94">
                  <c:v>24.219920523890366</c:v>
                </c:pt>
                <c:pt idx="95">
                  <c:v>19.929920523890367</c:v>
                </c:pt>
                <c:pt idx="96">
                  <c:v>17.069920523890367</c:v>
                </c:pt>
                <c:pt idx="97">
                  <c:v>14.729920523890366</c:v>
                </c:pt>
                <c:pt idx="98">
                  <c:v>13.039920523890366</c:v>
                </c:pt>
                <c:pt idx="99">
                  <c:v>11.739920523890365</c:v>
                </c:pt>
                <c:pt idx="100">
                  <c:v>10.829920523890365</c:v>
                </c:pt>
                <c:pt idx="101">
                  <c:v>10.699920523890366</c:v>
                </c:pt>
                <c:pt idx="102">
                  <c:v>10.699920523890366</c:v>
                </c:pt>
                <c:pt idx="103">
                  <c:v>104.55992052389037</c:v>
                </c:pt>
                <c:pt idx="104">
                  <c:v>232.73992052389039</c:v>
                </c:pt>
                <c:pt idx="105">
                  <c:v>145.6399205238904</c:v>
                </c:pt>
                <c:pt idx="106">
                  <c:v>157.33992052389038</c:v>
                </c:pt>
                <c:pt idx="107">
                  <c:v>336.73992052389036</c:v>
                </c:pt>
                <c:pt idx="108">
                  <c:v>170.33992052389038</c:v>
                </c:pt>
                <c:pt idx="109">
                  <c:v>114.43992052389036</c:v>
                </c:pt>
                <c:pt idx="110">
                  <c:v>82.979920523890371</c:v>
                </c:pt>
                <c:pt idx="111">
                  <c:v>65.429920523890374</c:v>
                </c:pt>
                <c:pt idx="112">
                  <c:v>56.329920523890365</c:v>
                </c:pt>
                <c:pt idx="113">
                  <c:v>46.709920523890368</c:v>
                </c:pt>
                <c:pt idx="114">
                  <c:v>58.279920523890368</c:v>
                </c:pt>
                <c:pt idx="115">
                  <c:v>70.629920523890362</c:v>
                </c:pt>
                <c:pt idx="116">
                  <c:v>62.179920523890367</c:v>
                </c:pt>
                <c:pt idx="117">
                  <c:v>644.83992052389033</c:v>
                </c:pt>
                <c:pt idx="118">
                  <c:v>1145.3399205238904</c:v>
                </c:pt>
                <c:pt idx="119">
                  <c:v>397.83992052389038</c:v>
                </c:pt>
                <c:pt idx="120">
                  <c:v>336.73992052389036</c:v>
                </c:pt>
                <c:pt idx="121">
                  <c:v>375.73992052389036</c:v>
                </c:pt>
                <c:pt idx="122">
                  <c:v>474.53992052389037</c:v>
                </c:pt>
                <c:pt idx="123">
                  <c:v>296.43992052389035</c:v>
                </c:pt>
                <c:pt idx="124">
                  <c:v>196.33992052389038</c:v>
                </c:pt>
                <c:pt idx="125">
                  <c:v>145.6399205238904</c:v>
                </c:pt>
                <c:pt idx="126">
                  <c:v>109.88992052389037</c:v>
                </c:pt>
                <c:pt idx="127">
                  <c:v>88.439920523890365</c:v>
                </c:pt>
                <c:pt idx="128">
                  <c:v>74.269920523890363</c:v>
                </c:pt>
                <c:pt idx="129">
                  <c:v>63.999920523890367</c:v>
                </c:pt>
                <c:pt idx="130">
                  <c:v>55.549920523890364</c:v>
                </c:pt>
                <c:pt idx="131">
                  <c:v>50.999920523890367</c:v>
                </c:pt>
                <c:pt idx="132">
                  <c:v>50.08992052389037</c:v>
                </c:pt>
                <c:pt idx="133">
                  <c:v>80.379920523890362</c:v>
                </c:pt>
                <c:pt idx="134">
                  <c:v>192.43992052389038</c:v>
                </c:pt>
                <c:pt idx="135">
                  <c:v>157.33992052389038</c:v>
                </c:pt>
                <c:pt idx="136">
                  <c:v>112.87992052389036</c:v>
                </c:pt>
                <c:pt idx="137">
                  <c:v>87.919920523890369</c:v>
                </c:pt>
                <c:pt idx="138">
                  <c:v>74.009920523890372</c:v>
                </c:pt>
                <c:pt idx="139">
                  <c:v>63.869920523890364</c:v>
                </c:pt>
                <c:pt idx="140">
                  <c:v>55.679920523890367</c:v>
                </c:pt>
                <c:pt idx="141">
                  <c:v>49.179920523890367</c:v>
                </c:pt>
                <c:pt idx="142">
                  <c:v>43.459920523890368</c:v>
                </c:pt>
                <c:pt idx="143">
                  <c:v>38.909920523890364</c:v>
                </c:pt>
                <c:pt idx="144">
                  <c:v>34.87992052389037</c:v>
                </c:pt>
                <c:pt idx="145">
                  <c:v>31.889920523890368</c:v>
                </c:pt>
                <c:pt idx="146">
                  <c:v>30.069920523890367</c:v>
                </c:pt>
                <c:pt idx="147">
                  <c:v>29.939920523890365</c:v>
                </c:pt>
                <c:pt idx="148">
                  <c:v>27.859920523890366</c:v>
                </c:pt>
                <c:pt idx="149">
                  <c:v>24.869920523890364</c:v>
                </c:pt>
                <c:pt idx="150">
                  <c:v>23.179920523890367</c:v>
                </c:pt>
                <c:pt idx="151">
                  <c:v>21.749920523890367</c:v>
                </c:pt>
                <c:pt idx="152">
                  <c:v>20.701914707446587</c:v>
                </c:pt>
                <c:pt idx="153">
                  <c:v>19.40191470744659</c:v>
                </c:pt>
                <c:pt idx="154">
                  <c:v>19.011914707446589</c:v>
                </c:pt>
                <c:pt idx="155">
                  <c:v>19.531914707446589</c:v>
                </c:pt>
                <c:pt idx="156">
                  <c:v>17.971914707446587</c:v>
                </c:pt>
                <c:pt idx="157">
                  <c:v>16.411914707446588</c:v>
                </c:pt>
                <c:pt idx="158">
                  <c:v>15.371914707446589</c:v>
                </c:pt>
                <c:pt idx="159">
                  <c:v>14.461914707446589</c:v>
                </c:pt>
                <c:pt idx="160">
                  <c:v>13.681914707446587</c:v>
                </c:pt>
                <c:pt idx="161">
                  <c:v>12.901914707446588</c:v>
                </c:pt>
                <c:pt idx="162">
                  <c:v>12.381914707446589</c:v>
                </c:pt>
                <c:pt idx="163">
                  <c:v>11.731914707446588</c:v>
                </c:pt>
                <c:pt idx="164">
                  <c:v>11.081914707446588</c:v>
                </c:pt>
                <c:pt idx="165">
                  <c:v>10.561914707446588</c:v>
                </c:pt>
                <c:pt idx="166">
                  <c:v>10.301914707446588</c:v>
                </c:pt>
                <c:pt idx="167">
                  <c:v>9.9119147074465879</c:v>
                </c:pt>
                <c:pt idx="168">
                  <c:v>9.6519147074465881</c:v>
                </c:pt>
                <c:pt idx="169">
                  <c:v>9.2619147074465875</c:v>
                </c:pt>
                <c:pt idx="170">
                  <c:v>9.0019147074465877</c:v>
                </c:pt>
                <c:pt idx="171">
                  <c:v>8.6119147074465872</c:v>
                </c:pt>
                <c:pt idx="172">
                  <c:v>8.3519147074465874</c:v>
                </c:pt>
                <c:pt idx="173">
                  <c:v>8.2219147074465884</c:v>
                </c:pt>
                <c:pt idx="174">
                  <c:v>7.9619147074465877</c:v>
                </c:pt>
                <c:pt idx="175">
                  <c:v>7.7019147074465879</c:v>
                </c:pt>
                <c:pt idx="176">
                  <c:v>7.571914707446588</c:v>
                </c:pt>
                <c:pt idx="177">
                  <c:v>7.4419147074465881</c:v>
                </c:pt>
                <c:pt idx="178">
                  <c:v>7.3119147074465873</c:v>
                </c:pt>
                <c:pt idx="179">
                  <c:v>7.1819147074465874</c:v>
                </c:pt>
                <c:pt idx="180">
                  <c:v>7.0519147074465875</c:v>
                </c:pt>
                <c:pt idx="181">
                  <c:v>6.9219147074465877</c:v>
                </c:pt>
                <c:pt idx="182">
                  <c:v>6.6619147074465879</c:v>
                </c:pt>
                <c:pt idx="183">
                  <c:v>6.4371526579808851</c:v>
                </c:pt>
                <c:pt idx="184">
                  <c:v>6.1771526579808853</c:v>
                </c:pt>
                <c:pt idx="185">
                  <c:v>5.9171526579808846</c:v>
                </c:pt>
                <c:pt idx="186">
                  <c:v>5.7871526579808847</c:v>
                </c:pt>
                <c:pt idx="187">
                  <c:v>6.1771526579808853</c:v>
                </c:pt>
                <c:pt idx="188">
                  <c:v>6.3071526579808852</c:v>
                </c:pt>
                <c:pt idx="189">
                  <c:v>5.7871526579808847</c:v>
                </c:pt>
                <c:pt idx="190">
                  <c:v>5.6571526579808848</c:v>
                </c:pt>
                <c:pt idx="191">
                  <c:v>5.2671526579808852</c:v>
                </c:pt>
                <c:pt idx="192">
                  <c:v>5.0071526579808845</c:v>
                </c:pt>
                <c:pt idx="193">
                  <c:v>4.8771526579808846</c:v>
                </c:pt>
                <c:pt idx="194">
                  <c:v>4.7471526579808847</c:v>
                </c:pt>
                <c:pt idx="195">
                  <c:v>4.6171526579808848</c:v>
                </c:pt>
                <c:pt idx="196">
                  <c:v>4.4871526579808849</c:v>
                </c:pt>
                <c:pt idx="197">
                  <c:v>4.357152657980885</c:v>
                </c:pt>
                <c:pt idx="198">
                  <c:v>4.2271526579808851</c:v>
                </c:pt>
                <c:pt idx="199">
                  <c:v>4.0971526579808843</c:v>
                </c:pt>
                <c:pt idx="200">
                  <c:v>3.9671526579808845</c:v>
                </c:pt>
                <c:pt idx="201">
                  <c:v>3.8371526579808846</c:v>
                </c:pt>
                <c:pt idx="202">
                  <c:v>3.7071526579808842</c:v>
                </c:pt>
                <c:pt idx="203">
                  <c:v>3.5771526579808843</c:v>
                </c:pt>
                <c:pt idx="204">
                  <c:v>3.5771526579808843</c:v>
                </c:pt>
                <c:pt idx="205">
                  <c:v>3.5771526579808843</c:v>
                </c:pt>
                <c:pt idx="206">
                  <c:v>3.7071526579808842</c:v>
                </c:pt>
                <c:pt idx="207">
                  <c:v>3.5771526579808843</c:v>
                </c:pt>
                <c:pt idx="208">
                  <c:v>3.7071526579808842</c:v>
                </c:pt>
                <c:pt idx="209">
                  <c:v>3.7071526579808842</c:v>
                </c:pt>
                <c:pt idx="210">
                  <c:v>3.5771526579808843</c:v>
                </c:pt>
                <c:pt idx="211">
                  <c:v>3.4471526579808844</c:v>
                </c:pt>
                <c:pt idx="212">
                  <c:v>3.3171526579808845</c:v>
                </c:pt>
                <c:pt idx="213">
                  <c:v>3.3013391568076198</c:v>
                </c:pt>
                <c:pt idx="214">
                  <c:v>3.1713391568076199</c:v>
                </c:pt>
                <c:pt idx="215">
                  <c:v>3.1713391568076199</c:v>
                </c:pt>
                <c:pt idx="216">
                  <c:v>3.1713391568076199</c:v>
                </c:pt>
                <c:pt idx="217">
                  <c:v>3.04133915680762</c:v>
                </c:pt>
                <c:pt idx="218">
                  <c:v>2.9113391568076197</c:v>
                </c:pt>
                <c:pt idx="219">
                  <c:v>2.6513391568076199</c:v>
                </c:pt>
                <c:pt idx="220">
                  <c:v>2.52133915680762</c:v>
                </c:pt>
                <c:pt idx="221">
                  <c:v>2.52133915680762</c:v>
                </c:pt>
                <c:pt idx="222">
                  <c:v>2.6513391568076199</c:v>
                </c:pt>
                <c:pt idx="223">
                  <c:v>2.6513391568076199</c:v>
                </c:pt>
                <c:pt idx="224">
                  <c:v>2.52133915680762</c:v>
                </c:pt>
                <c:pt idx="225">
                  <c:v>2.2613391568076198</c:v>
                </c:pt>
                <c:pt idx="226">
                  <c:v>2.1313391568076199</c:v>
                </c:pt>
                <c:pt idx="227">
                  <c:v>2.1313391568076199</c:v>
                </c:pt>
                <c:pt idx="228">
                  <c:v>2.00133915680762</c:v>
                </c:pt>
                <c:pt idx="229">
                  <c:v>2.00133915680762</c:v>
                </c:pt>
                <c:pt idx="230">
                  <c:v>2.1313391568076199</c:v>
                </c:pt>
                <c:pt idx="231">
                  <c:v>2.2613391568076198</c:v>
                </c:pt>
                <c:pt idx="232">
                  <c:v>2.1313391568076199</c:v>
                </c:pt>
                <c:pt idx="233">
                  <c:v>2.1313391568076199</c:v>
                </c:pt>
                <c:pt idx="234">
                  <c:v>2.00133915680762</c:v>
                </c:pt>
                <c:pt idx="235">
                  <c:v>1.8713391568076199</c:v>
                </c:pt>
                <c:pt idx="236">
                  <c:v>1.8323391568076197</c:v>
                </c:pt>
                <c:pt idx="237">
                  <c:v>1.8323391568076197</c:v>
                </c:pt>
                <c:pt idx="238">
                  <c:v>1.8063391568076197</c:v>
                </c:pt>
                <c:pt idx="239">
                  <c:v>1.7543391568076196</c:v>
                </c:pt>
                <c:pt idx="240">
                  <c:v>1.6633391568076199</c:v>
                </c:pt>
                <c:pt idx="241">
                  <c:v>1.6113391568076199</c:v>
                </c:pt>
                <c:pt idx="242">
                  <c:v>1.5853391568076198</c:v>
                </c:pt>
                <c:pt idx="243">
                  <c:v>1.5853391568076198</c:v>
                </c:pt>
                <c:pt idx="244">
                  <c:v>1.5463391568076197</c:v>
                </c:pt>
                <c:pt idx="245">
                  <c:v>1.5073391568076198</c:v>
                </c:pt>
                <c:pt idx="246">
                  <c:v>1.4553391568076199</c:v>
                </c:pt>
                <c:pt idx="247">
                  <c:v>1.3253391568076198</c:v>
                </c:pt>
                <c:pt idx="248">
                  <c:v>1.2083391568076198</c:v>
                </c:pt>
                <c:pt idx="249">
                  <c:v>1.2213391568076197</c:v>
                </c:pt>
                <c:pt idx="250">
                  <c:v>1.2603391568076199</c:v>
                </c:pt>
                <c:pt idx="251">
                  <c:v>1.2863391568076197</c:v>
                </c:pt>
                <c:pt idx="252">
                  <c:v>1.2603391568076199</c:v>
                </c:pt>
                <c:pt idx="253">
                  <c:v>1.2473391568076198</c:v>
                </c:pt>
                <c:pt idx="254">
                  <c:v>1.2213391568076197</c:v>
                </c:pt>
                <c:pt idx="255">
                  <c:v>1.1823391568076196</c:v>
                </c:pt>
                <c:pt idx="256">
                  <c:v>1.1433391568076199</c:v>
                </c:pt>
                <c:pt idx="257">
                  <c:v>1.1563391568076198</c:v>
                </c:pt>
                <c:pt idx="258">
                  <c:v>1.1173391568076196</c:v>
                </c:pt>
                <c:pt idx="259">
                  <c:v>1.0523391568076197</c:v>
                </c:pt>
                <c:pt idx="260">
                  <c:v>1.0393391568076198</c:v>
                </c:pt>
                <c:pt idx="261">
                  <c:v>1.0133391568076198</c:v>
                </c:pt>
                <c:pt idx="262">
                  <c:v>0.97433915680761973</c:v>
                </c:pt>
                <c:pt idx="263">
                  <c:v>0.9353391568076197</c:v>
                </c:pt>
                <c:pt idx="264">
                  <c:v>0.89633915680761977</c:v>
                </c:pt>
                <c:pt idx="265">
                  <c:v>0.87033915680761975</c:v>
                </c:pt>
                <c:pt idx="266">
                  <c:v>0.84433915680761973</c:v>
                </c:pt>
                <c:pt idx="267">
                  <c:v>0.84433915680761973</c:v>
                </c:pt>
                <c:pt idx="268">
                  <c:v>0.81833915680761982</c:v>
                </c:pt>
                <c:pt idx="269">
                  <c:v>0.79233915680761979</c:v>
                </c:pt>
                <c:pt idx="270">
                  <c:v>0.76633915680761977</c:v>
                </c:pt>
                <c:pt idx="271">
                  <c:v>0.74033915680761975</c:v>
                </c:pt>
                <c:pt idx="272">
                  <c:v>0.74033915680761975</c:v>
                </c:pt>
                <c:pt idx="273">
                  <c:v>0.74033915680761975</c:v>
                </c:pt>
                <c:pt idx="274">
                  <c:v>0.79233915680761979</c:v>
                </c:pt>
                <c:pt idx="275">
                  <c:v>0.86015265798088447</c:v>
                </c:pt>
                <c:pt idx="276">
                  <c:v>0.8991526579808844</c:v>
                </c:pt>
                <c:pt idx="277">
                  <c:v>0.87315265798088448</c:v>
                </c:pt>
                <c:pt idx="278">
                  <c:v>0.83415265798088434</c:v>
                </c:pt>
                <c:pt idx="279">
                  <c:v>0.79515265798088453</c:v>
                </c:pt>
                <c:pt idx="280">
                  <c:v>0.7821526579808844</c:v>
                </c:pt>
                <c:pt idx="281">
                  <c:v>0.76915265798088439</c:v>
                </c:pt>
                <c:pt idx="282">
                  <c:v>0.76915265798088439</c:v>
                </c:pt>
                <c:pt idx="283">
                  <c:v>0.74315265798088448</c:v>
                </c:pt>
                <c:pt idx="284">
                  <c:v>0.70805265798088435</c:v>
                </c:pt>
                <c:pt idx="285">
                  <c:v>0.70805265798088435</c:v>
                </c:pt>
                <c:pt idx="286">
                  <c:v>0.71715265798088446</c:v>
                </c:pt>
                <c:pt idx="287">
                  <c:v>0.70935265798088443</c:v>
                </c:pt>
                <c:pt idx="288">
                  <c:v>0.71715265798088446</c:v>
                </c:pt>
                <c:pt idx="289">
                  <c:v>0.73015265798088447</c:v>
                </c:pt>
                <c:pt idx="290">
                  <c:v>0.73015265798088447</c:v>
                </c:pt>
                <c:pt idx="291">
                  <c:v>0.73015265798088447</c:v>
                </c:pt>
                <c:pt idx="292">
                  <c:v>0.73015265798088447</c:v>
                </c:pt>
                <c:pt idx="293">
                  <c:v>0.74315265798088448</c:v>
                </c:pt>
                <c:pt idx="294">
                  <c:v>0.73015265798088447</c:v>
                </c:pt>
                <c:pt idx="295">
                  <c:v>0.71715265798088446</c:v>
                </c:pt>
                <c:pt idx="296">
                  <c:v>0.74315265798088448</c:v>
                </c:pt>
                <c:pt idx="297">
                  <c:v>0.74315265798088448</c:v>
                </c:pt>
                <c:pt idx="298">
                  <c:v>0.74315265798088448</c:v>
                </c:pt>
                <c:pt idx="299">
                  <c:v>0.74315265798088448</c:v>
                </c:pt>
                <c:pt idx="300">
                  <c:v>0.74315265798088448</c:v>
                </c:pt>
                <c:pt idx="301">
                  <c:v>0.74315265798088448</c:v>
                </c:pt>
                <c:pt idx="302">
                  <c:v>0.74315265798088448</c:v>
                </c:pt>
                <c:pt idx="303">
                  <c:v>0.74315265798088448</c:v>
                </c:pt>
                <c:pt idx="304">
                  <c:v>0.76915265798088439</c:v>
                </c:pt>
                <c:pt idx="305">
                  <c:v>1.1189205238903663</c:v>
                </c:pt>
                <c:pt idx="306">
                  <c:v>1.1579205238903663</c:v>
                </c:pt>
                <c:pt idx="307">
                  <c:v>1.4699205238903663</c:v>
                </c:pt>
                <c:pt idx="308">
                  <c:v>1.9899205238903663</c:v>
                </c:pt>
                <c:pt idx="309">
                  <c:v>5.4999205238903661</c:v>
                </c:pt>
                <c:pt idx="310">
                  <c:v>7.4499205238903663</c:v>
                </c:pt>
                <c:pt idx="311">
                  <c:v>5.3699205238903662</c:v>
                </c:pt>
                <c:pt idx="312">
                  <c:v>4.4599205238903661</c:v>
                </c:pt>
                <c:pt idx="313">
                  <c:v>3.6799205238903663</c:v>
                </c:pt>
                <c:pt idx="314">
                  <c:v>4.1999205238903663</c:v>
                </c:pt>
                <c:pt idx="315">
                  <c:v>9.009920523890365</c:v>
                </c:pt>
                <c:pt idx="316">
                  <c:v>9.009920523890365</c:v>
                </c:pt>
                <c:pt idx="317">
                  <c:v>6.2799205238903664</c:v>
                </c:pt>
                <c:pt idx="318">
                  <c:v>5.2399205238903663</c:v>
                </c:pt>
                <c:pt idx="319">
                  <c:v>4.7199205238903668</c:v>
                </c:pt>
                <c:pt idx="320">
                  <c:v>4.1999205238903663</c:v>
                </c:pt>
                <c:pt idx="321">
                  <c:v>3.8099205238903662</c:v>
                </c:pt>
                <c:pt idx="322">
                  <c:v>3.5499205238903664</c:v>
                </c:pt>
                <c:pt idx="323">
                  <c:v>3.4199205238903665</c:v>
                </c:pt>
                <c:pt idx="324">
                  <c:v>3.2899205238903662</c:v>
                </c:pt>
                <c:pt idx="325">
                  <c:v>3.1599205238903663</c:v>
                </c:pt>
                <c:pt idx="326">
                  <c:v>3.1599205238903663</c:v>
                </c:pt>
                <c:pt idx="327">
                  <c:v>3.0299205238903664</c:v>
                </c:pt>
                <c:pt idx="328">
                  <c:v>3.0299205238903664</c:v>
                </c:pt>
                <c:pt idx="329">
                  <c:v>3.0299205238903664</c:v>
                </c:pt>
                <c:pt idx="330">
                  <c:v>2.8999205238903665</c:v>
                </c:pt>
                <c:pt idx="331">
                  <c:v>2.8999205238903665</c:v>
                </c:pt>
                <c:pt idx="332">
                  <c:v>2.7699205238903661</c:v>
                </c:pt>
                <c:pt idx="333">
                  <c:v>2.7699205238903661</c:v>
                </c:pt>
                <c:pt idx="334">
                  <c:v>2.7699205238903661</c:v>
                </c:pt>
                <c:pt idx="335">
                  <c:v>2.7699205238903661</c:v>
                </c:pt>
                <c:pt idx="336">
                  <c:v>2.7699205238903661</c:v>
                </c:pt>
                <c:pt idx="337">
                  <c:v>2.7699205238903661</c:v>
                </c:pt>
                <c:pt idx="338">
                  <c:v>2.7699205238903661</c:v>
                </c:pt>
                <c:pt idx="339">
                  <c:v>2.7699205238903661</c:v>
                </c:pt>
                <c:pt idx="340">
                  <c:v>3.1599205238903663</c:v>
                </c:pt>
                <c:pt idx="341">
                  <c:v>4.1999205238903663</c:v>
                </c:pt>
                <c:pt idx="342">
                  <c:v>4.7199205238903668</c:v>
                </c:pt>
                <c:pt idx="343">
                  <c:v>4.1999205238903663</c:v>
                </c:pt>
                <c:pt idx="344">
                  <c:v>3.8099205238903662</c:v>
                </c:pt>
                <c:pt idx="345">
                  <c:v>3.5499205238903664</c:v>
                </c:pt>
                <c:pt idx="346">
                  <c:v>3.2899205238903662</c:v>
                </c:pt>
                <c:pt idx="347">
                  <c:v>3.1599205238903663</c:v>
                </c:pt>
                <c:pt idx="348">
                  <c:v>3.1599205238903663</c:v>
                </c:pt>
                <c:pt idx="349">
                  <c:v>3.0299205238903664</c:v>
                </c:pt>
                <c:pt idx="350">
                  <c:v>3.0299205238903664</c:v>
                </c:pt>
                <c:pt idx="351">
                  <c:v>3.0299205238903664</c:v>
                </c:pt>
                <c:pt idx="352">
                  <c:v>3.1599205238903663</c:v>
                </c:pt>
                <c:pt idx="353">
                  <c:v>3.2899205238903662</c:v>
                </c:pt>
                <c:pt idx="354">
                  <c:v>3.6799205238903663</c:v>
                </c:pt>
                <c:pt idx="355">
                  <c:v>4.8499205238903667</c:v>
                </c:pt>
                <c:pt idx="356">
                  <c:v>6.669920523890366</c:v>
                </c:pt>
                <c:pt idx="357">
                  <c:v>6.2799205238903664</c:v>
                </c:pt>
                <c:pt idx="358">
                  <c:v>7.4499205238903663</c:v>
                </c:pt>
                <c:pt idx="359">
                  <c:v>32.149920523890366</c:v>
                </c:pt>
                <c:pt idx="360">
                  <c:v>34.749920523890367</c:v>
                </c:pt>
                <c:pt idx="361">
                  <c:v>16.939920523890365</c:v>
                </c:pt>
                <c:pt idx="362">
                  <c:v>10.959920523890366</c:v>
                </c:pt>
                <c:pt idx="363">
                  <c:v>8.3599205238903664</c:v>
                </c:pt>
                <c:pt idx="364">
                  <c:v>6.7999205238903668</c:v>
                </c:pt>
                <c:pt idx="365">
                  <c:v>5.8899205238903667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45-41CE-934D-9FBF91513D4B}"/>
            </c:ext>
          </c:extLst>
        </c:ser>
        <c:ser>
          <c:idx val="1"/>
          <c:order val="1"/>
          <c:tx>
            <c:strRef>
              <c:f>'Unimpaired Flow Data Dec1-Dec31'!$C$5</c:f>
              <c:strCache>
                <c:ptCount val="1"/>
                <c:pt idx="0">
                  <c:v>Normal-type year: 2010 (50% annual discharge exceedance)</c:v>
                </c:pt>
              </c:strCache>
            </c:strRef>
          </c:tx>
          <c:marker>
            <c:symbol val="none"/>
          </c:marker>
          <c:xVal>
            <c:numRef>
              <c:f>'Unimpaired Flow Data Dec1-Dec31'!$A$6:$A$371</c:f>
              <c:numCache>
                <c:formatCode>[$-409]d\-mmm;@</c:formatCode>
                <c:ptCount val="366"/>
                <c:pt idx="0">
                  <c:v>40878</c:v>
                </c:pt>
                <c:pt idx="1">
                  <c:v>40879</c:v>
                </c:pt>
                <c:pt idx="2">
                  <c:v>40880</c:v>
                </c:pt>
                <c:pt idx="3">
                  <c:v>40881</c:v>
                </c:pt>
                <c:pt idx="4">
                  <c:v>40882</c:v>
                </c:pt>
                <c:pt idx="5">
                  <c:v>40883</c:v>
                </c:pt>
                <c:pt idx="6">
                  <c:v>40884</c:v>
                </c:pt>
                <c:pt idx="7">
                  <c:v>40885</c:v>
                </c:pt>
                <c:pt idx="8">
                  <c:v>40886</c:v>
                </c:pt>
                <c:pt idx="9">
                  <c:v>40887</c:v>
                </c:pt>
                <c:pt idx="10">
                  <c:v>40888</c:v>
                </c:pt>
                <c:pt idx="11">
                  <c:v>40889</c:v>
                </c:pt>
                <c:pt idx="12">
                  <c:v>40890</c:v>
                </c:pt>
                <c:pt idx="13">
                  <c:v>40891</c:v>
                </c:pt>
                <c:pt idx="14">
                  <c:v>40892</c:v>
                </c:pt>
                <c:pt idx="15">
                  <c:v>40893</c:v>
                </c:pt>
                <c:pt idx="16">
                  <c:v>40894</c:v>
                </c:pt>
                <c:pt idx="17">
                  <c:v>40895</c:v>
                </c:pt>
                <c:pt idx="18">
                  <c:v>40896</c:v>
                </c:pt>
                <c:pt idx="19">
                  <c:v>40897</c:v>
                </c:pt>
                <c:pt idx="20">
                  <c:v>40898</c:v>
                </c:pt>
                <c:pt idx="21">
                  <c:v>40899</c:v>
                </c:pt>
                <c:pt idx="22">
                  <c:v>40900</c:v>
                </c:pt>
                <c:pt idx="23">
                  <c:v>40901</c:v>
                </c:pt>
                <c:pt idx="24">
                  <c:v>40902</c:v>
                </c:pt>
                <c:pt idx="25">
                  <c:v>40903</c:v>
                </c:pt>
                <c:pt idx="26">
                  <c:v>40904</c:v>
                </c:pt>
                <c:pt idx="27">
                  <c:v>40905</c:v>
                </c:pt>
                <c:pt idx="28">
                  <c:v>40906</c:v>
                </c:pt>
                <c:pt idx="29">
                  <c:v>40907</c:v>
                </c:pt>
                <c:pt idx="30">
                  <c:v>40908</c:v>
                </c:pt>
                <c:pt idx="31">
                  <c:v>40909</c:v>
                </c:pt>
                <c:pt idx="32">
                  <c:v>40910</c:v>
                </c:pt>
                <c:pt idx="33">
                  <c:v>40911</c:v>
                </c:pt>
                <c:pt idx="34">
                  <c:v>40912</c:v>
                </c:pt>
                <c:pt idx="35">
                  <c:v>40913</c:v>
                </c:pt>
                <c:pt idx="36">
                  <c:v>40914</c:v>
                </c:pt>
                <c:pt idx="37">
                  <c:v>40915</c:v>
                </c:pt>
                <c:pt idx="38">
                  <c:v>40916</c:v>
                </c:pt>
                <c:pt idx="39">
                  <c:v>40917</c:v>
                </c:pt>
                <c:pt idx="40">
                  <c:v>40918</c:v>
                </c:pt>
                <c:pt idx="41">
                  <c:v>40919</c:v>
                </c:pt>
                <c:pt idx="42">
                  <c:v>40920</c:v>
                </c:pt>
                <c:pt idx="43">
                  <c:v>40921</c:v>
                </c:pt>
                <c:pt idx="44">
                  <c:v>40922</c:v>
                </c:pt>
                <c:pt idx="45">
                  <c:v>40923</c:v>
                </c:pt>
                <c:pt idx="46">
                  <c:v>40924</c:v>
                </c:pt>
                <c:pt idx="47">
                  <c:v>40925</c:v>
                </c:pt>
                <c:pt idx="48">
                  <c:v>40926</c:v>
                </c:pt>
                <c:pt idx="49">
                  <c:v>40927</c:v>
                </c:pt>
                <c:pt idx="50">
                  <c:v>40928</c:v>
                </c:pt>
                <c:pt idx="51">
                  <c:v>40929</c:v>
                </c:pt>
                <c:pt idx="52">
                  <c:v>40930</c:v>
                </c:pt>
                <c:pt idx="53">
                  <c:v>40931</c:v>
                </c:pt>
                <c:pt idx="54">
                  <c:v>40932</c:v>
                </c:pt>
                <c:pt idx="55">
                  <c:v>40933</c:v>
                </c:pt>
                <c:pt idx="56">
                  <c:v>40934</c:v>
                </c:pt>
                <c:pt idx="57">
                  <c:v>40935</c:v>
                </c:pt>
                <c:pt idx="58">
                  <c:v>40936</c:v>
                </c:pt>
                <c:pt idx="59">
                  <c:v>40937</c:v>
                </c:pt>
                <c:pt idx="60">
                  <c:v>40938</c:v>
                </c:pt>
                <c:pt idx="61">
                  <c:v>40939</c:v>
                </c:pt>
                <c:pt idx="62">
                  <c:v>40940</c:v>
                </c:pt>
                <c:pt idx="63">
                  <c:v>40941</c:v>
                </c:pt>
                <c:pt idx="64">
                  <c:v>40942</c:v>
                </c:pt>
                <c:pt idx="65">
                  <c:v>40943</c:v>
                </c:pt>
                <c:pt idx="66">
                  <c:v>40944</c:v>
                </c:pt>
                <c:pt idx="67">
                  <c:v>40945</c:v>
                </c:pt>
                <c:pt idx="68">
                  <c:v>40946</c:v>
                </c:pt>
                <c:pt idx="69">
                  <c:v>40947</c:v>
                </c:pt>
                <c:pt idx="70">
                  <c:v>40948</c:v>
                </c:pt>
                <c:pt idx="71">
                  <c:v>40949</c:v>
                </c:pt>
                <c:pt idx="72">
                  <c:v>40950</c:v>
                </c:pt>
                <c:pt idx="73">
                  <c:v>40951</c:v>
                </c:pt>
                <c:pt idx="74">
                  <c:v>40952</c:v>
                </c:pt>
                <c:pt idx="75">
                  <c:v>40953</c:v>
                </c:pt>
                <c:pt idx="76">
                  <c:v>40954</c:v>
                </c:pt>
                <c:pt idx="77">
                  <c:v>40955</c:v>
                </c:pt>
                <c:pt idx="78">
                  <c:v>40956</c:v>
                </c:pt>
                <c:pt idx="79">
                  <c:v>40957</c:v>
                </c:pt>
                <c:pt idx="80">
                  <c:v>40958</c:v>
                </c:pt>
                <c:pt idx="81">
                  <c:v>40959</c:v>
                </c:pt>
                <c:pt idx="82">
                  <c:v>40960</c:v>
                </c:pt>
                <c:pt idx="83">
                  <c:v>40961</c:v>
                </c:pt>
                <c:pt idx="84">
                  <c:v>40962</c:v>
                </c:pt>
                <c:pt idx="85">
                  <c:v>40963</c:v>
                </c:pt>
                <c:pt idx="86">
                  <c:v>40964</c:v>
                </c:pt>
                <c:pt idx="87">
                  <c:v>40965</c:v>
                </c:pt>
                <c:pt idx="88">
                  <c:v>40966</c:v>
                </c:pt>
                <c:pt idx="89">
                  <c:v>40967</c:v>
                </c:pt>
                <c:pt idx="90">
                  <c:v>40968</c:v>
                </c:pt>
                <c:pt idx="91">
                  <c:v>40969</c:v>
                </c:pt>
                <c:pt idx="92">
                  <c:v>40970</c:v>
                </c:pt>
                <c:pt idx="93">
                  <c:v>40971</c:v>
                </c:pt>
                <c:pt idx="94">
                  <c:v>40972</c:v>
                </c:pt>
                <c:pt idx="95">
                  <c:v>40973</c:v>
                </c:pt>
                <c:pt idx="96">
                  <c:v>40974</c:v>
                </c:pt>
                <c:pt idx="97">
                  <c:v>40975</c:v>
                </c:pt>
                <c:pt idx="98">
                  <c:v>40976</c:v>
                </c:pt>
                <c:pt idx="99">
                  <c:v>40977</c:v>
                </c:pt>
                <c:pt idx="100">
                  <c:v>40978</c:v>
                </c:pt>
                <c:pt idx="101">
                  <c:v>40979</c:v>
                </c:pt>
                <c:pt idx="102">
                  <c:v>40980</c:v>
                </c:pt>
                <c:pt idx="103">
                  <c:v>40981</c:v>
                </c:pt>
                <c:pt idx="104">
                  <c:v>40982</c:v>
                </c:pt>
                <c:pt idx="105">
                  <c:v>40983</c:v>
                </c:pt>
                <c:pt idx="106">
                  <c:v>40984</c:v>
                </c:pt>
                <c:pt idx="107">
                  <c:v>40985</c:v>
                </c:pt>
                <c:pt idx="108">
                  <c:v>40986</c:v>
                </c:pt>
                <c:pt idx="109">
                  <c:v>40987</c:v>
                </c:pt>
                <c:pt idx="110">
                  <c:v>40988</c:v>
                </c:pt>
                <c:pt idx="111">
                  <c:v>40989</c:v>
                </c:pt>
                <c:pt idx="112">
                  <c:v>40990</c:v>
                </c:pt>
                <c:pt idx="113">
                  <c:v>40991</c:v>
                </c:pt>
                <c:pt idx="114">
                  <c:v>40992</c:v>
                </c:pt>
                <c:pt idx="115">
                  <c:v>40993</c:v>
                </c:pt>
                <c:pt idx="116">
                  <c:v>40994</c:v>
                </c:pt>
                <c:pt idx="117">
                  <c:v>40995</c:v>
                </c:pt>
                <c:pt idx="118">
                  <c:v>40996</c:v>
                </c:pt>
                <c:pt idx="119">
                  <c:v>40997</c:v>
                </c:pt>
                <c:pt idx="120">
                  <c:v>40998</c:v>
                </c:pt>
                <c:pt idx="121">
                  <c:v>40999</c:v>
                </c:pt>
                <c:pt idx="122">
                  <c:v>41000</c:v>
                </c:pt>
                <c:pt idx="123">
                  <c:v>41001</c:v>
                </c:pt>
                <c:pt idx="124">
                  <c:v>41002</c:v>
                </c:pt>
                <c:pt idx="125">
                  <c:v>41003</c:v>
                </c:pt>
                <c:pt idx="126">
                  <c:v>41004</c:v>
                </c:pt>
                <c:pt idx="127">
                  <c:v>41005</c:v>
                </c:pt>
                <c:pt idx="128">
                  <c:v>41006</c:v>
                </c:pt>
                <c:pt idx="129">
                  <c:v>41007</c:v>
                </c:pt>
                <c:pt idx="130">
                  <c:v>41008</c:v>
                </c:pt>
                <c:pt idx="131">
                  <c:v>41009</c:v>
                </c:pt>
                <c:pt idx="132">
                  <c:v>41010</c:v>
                </c:pt>
                <c:pt idx="133">
                  <c:v>41011</c:v>
                </c:pt>
                <c:pt idx="134">
                  <c:v>41012</c:v>
                </c:pt>
                <c:pt idx="135">
                  <c:v>41013</c:v>
                </c:pt>
                <c:pt idx="136">
                  <c:v>41014</c:v>
                </c:pt>
                <c:pt idx="137">
                  <c:v>41015</c:v>
                </c:pt>
                <c:pt idx="138">
                  <c:v>41016</c:v>
                </c:pt>
                <c:pt idx="139">
                  <c:v>41017</c:v>
                </c:pt>
                <c:pt idx="140">
                  <c:v>41018</c:v>
                </c:pt>
                <c:pt idx="141">
                  <c:v>41019</c:v>
                </c:pt>
                <c:pt idx="142">
                  <c:v>41020</c:v>
                </c:pt>
                <c:pt idx="143">
                  <c:v>41021</c:v>
                </c:pt>
                <c:pt idx="144">
                  <c:v>41022</c:v>
                </c:pt>
                <c:pt idx="145">
                  <c:v>41023</c:v>
                </c:pt>
                <c:pt idx="146">
                  <c:v>41024</c:v>
                </c:pt>
                <c:pt idx="147">
                  <c:v>41025</c:v>
                </c:pt>
                <c:pt idx="148">
                  <c:v>41026</c:v>
                </c:pt>
                <c:pt idx="149">
                  <c:v>41027</c:v>
                </c:pt>
                <c:pt idx="150">
                  <c:v>41028</c:v>
                </c:pt>
                <c:pt idx="151">
                  <c:v>41029</c:v>
                </c:pt>
                <c:pt idx="152">
                  <c:v>41030</c:v>
                </c:pt>
                <c:pt idx="153">
                  <c:v>41031</c:v>
                </c:pt>
                <c:pt idx="154">
                  <c:v>41032</c:v>
                </c:pt>
                <c:pt idx="155">
                  <c:v>41033</c:v>
                </c:pt>
                <c:pt idx="156">
                  <c:v>41034</c:v>
                </c:pt>
                <c:pt idx="157">
                  <c:v>41035</c:v>
                </c:pt>
                <c:pt idx="158">
                  <c:v>41036</c:v>
                </c:pt>
                <c:pt idx="159">
                  <c:v>41037</c:v>
                </c:pt>
                <c:pt idx="160">
                  <c:v>41038</c:v>
                </c:pt>
                <c:pt idx="161">
                  <c:v>41039</c:v>
                </c:pt>
                <c:pt idx="162">
                  <c:v>41040</c:v>
                </c:pt>
                <c:pt idx="163">
                  <c:v>41041</c:v>
                </c:pt>
                <c:pt idx="164">
                  <c:v>41042</c:v>
                </c:pt>
                <c:pt idx="165">
                  <c:v>41043</c:v>
                </c:pt>
                <c:pt idx="166">
                  <c:v>41044</c:v>
                </c:pt>
                <c:pt idx="167">
                  <c:v>41045</c:v>
                </c:pt>
                <c:pt idx="168">
                  <c:v>41046</c:v>
                </c:pt>
                <c:pt idx="169">
                  <c:v>41047</c:v>
                </c:pt>
                <c:pt idx="170">
                  <c:v>41048</c:v>
                </c:pt>
                <c:pt idx="171">
                  <c:v>41049</c:v>
                </c:pt>
                <c:pt idx="172">
                  <c:v>41050</c:v>
                </c:pt>
                <c:pt idx="173">
                  <c:v>41051</c:v>
                </c:pt>
                <c:pt idx="174">
                  <c:v>41052</c:v>
                </c:pt>
                <c:pt idx="175">
                  <c:v>41053</c:v>
                </c:pt>
                <c:pt idx="176">
                  <c:v>41054</c:v>
                </c:pt>
                <c:pt idx="177">
                  <c:v>41055</c:v>
                </c:pt>
                <c:pt idx="178">
                  <c:v>41056</c:v>
                </c:pt>
                <c:pt idx="179">
                  <c:v>41057</c:v>
                </c:pt>
                <c:pt idx="180">
                  <c:v>41058</c:v>
                </c:pt>
                <c:pt idx="181">
                  <c:v>41059</c:v>
                </c:pt>
                <c:pt idx="182">
                  <c:v>41060</c:v>
                </c:pt>
                <c:pt idx="183">
                  <c:v>41061</c:v>
                </c:pt>
                <c:pt idx="184">
                  <c:v>41062</c:v>
                </c:pt>
                <c:pt idx="185">
                  <c:v>41063</c:v>
                </c:pt>
                <c:pt idx="186">
                  <c:v>41064</c:v>
                </c:pt>
                <c:pt idx="187">
                  <c:v>41065</c:v>
                </c:pt>
                <c:pt idx="188">
                  <c:v>41066</c:v>
                </c:pt>
                <c:pt idx="189">
                  <c:v>41067</c:v>
                </c:pt>
                <c:pt idx="190">
                  <c:v>41068</c:v>
                </c:pt>
                <c:pt idx="191">
                  <c:v>41069</c:v>
                </c:pt>
                <c:pt idx="192">
                  <c:v>41070</c:v>
                </c:pt>
                <c:pt idx="193">
                  <c:v>41071</c:v>
                </c:pt>
                <c:pt idx="194">
                  <c:v>41072</c:v>
                </c:pt>
                <c:pt idx="195">
                  <c:v>41073</c:v>
                </c:pt>
                <c:pt idx="196">
                  <c:v>41074</c:v>
                </c:pt>
                <c:pt idx="197">
                  <c:v>41075</c:v>
                </c:pt>
                <c:pt idx="198">
                  <c:v>41076</c:v>
                </c:pt>
                <c:pt idx="199">
                  <c:v>41077</c:v>
                </c:pt>
                <c:pt idx="200">
                  <c:v>41078</c:v>
                </c:pt>
                <c:pt idx="201">
                  <c:v>41079</c:v>
                </c:pt>
                <c:pt idx="202">
                  <c:v>41080</c:v>
                </c:pt>
                <c:pt idx="203">
                  <c:v>41081</c:v>
                </c:pt>
                <c:pt idx="204">
                  <c:v>41082</c:v>
                </c:pt>
                <c:pt idx="205">
                  <c:v>41083</c:v>
                </c:pt>
                <c:pt idx="206">
                  <c:v>41084</c:v>
                </c:pt>
                <c:pt idx="207">
                  <c:v>41085</c:v>
                </c:pt>
                <c:pt idx="208">
                  <c:v>41086</c:v>
                </c:pt>
                <c:pt idx="209">
                  <c:v>41087</c:v>
                </c:pt>
                <c:pt idx="210">
                  <c:v>41088</c:v>
                </c:pt>
                <c:pt idx="211">
                  <c:v>41089</c:v>
                </c:pt>
                <c:pt idx="212">
                  <c:v>41090</c:v>
                </c:pt>
                <c:pt idx="213">
                  <c:v>41091</c:v>
                </c:pt>
                <c:pt idx="214">
                  <c:v>41092</c:v>
                </c:pt>
                <c:pt idx="215">
                  <c:v>41093</c:v>
                </c:pt>
                <c:pt idx="216">
                  <c:v>41094</c:v>
                </c:pt>
                <c:pt idx="217">
                  <c:v>41095</c:v>
                </c:pt>
                <c:pt idx="218">
                  <c:v>41096</c:v>
                </c:pt>
                <c:pt idx="219">
                  <c:v>41097</c:v>
                </c:pt>
                <c:pt idx="220">
                  <c:v>41098</c:v>
                </c:pt>
                <c:pt idx="221">
                  <c:v>41099</c:v>
                </c:pt>
                <c:pt idx="222">
                  <c:v>41100</c:v>
                </c:pt>
                <c:pt idx="223">
                  <c:v>41101</c:v>
                </c:pt>
                <c:pt idx="224">
                  <c:v>41102</c:v>
                </c:pt>
                <c:pt idx="225">
                  <c:v>41103</c:v>
                </c:pt>
                <c:pt idx="226">
                  <c:v>41104</c:v>
                </c:pt>
                <c:pt idx="227">
                  <c:v>41105</c:v>
                </c:pt>
                <c:pt idx="228">
                  <c:v>41106</c:v>
                </c:pt>
                <c:pt idx="229">
                  <c:v>41107</c:v>
                </c:pt>
                <c:pt idx="230">
                  <c:v>41108</c:v>
                </c:pt>
                <c:pt idx="231">
                  <c:v>41109</c:v>
                </c:pt>
                <c:pt idx="232">
                  <c:v>41110</c:v>
                </c:pt>
                <c:pt idx="233">
                  <c:v>41111</c:v>
                </c:pt>
                <c:pt idx="234">
                  <c:v>41112</c:v>
                </c:pt>
                <c:pt idx="235">
                  <c:v>41113</c:v>
                </c:pt>
                <c:pt idx="236">
                  <c:v>41114</c:v>
                </c:pt>
                <c:pt idx="237">
                  <c:v>41115</c:v>
                </c:pt>
                <c:pt idx="238">
                  <c:v>41116</c:v>
                </c:pt>
                <c:pt idx="239">
                  <c:v>41117</c:v>
                </c:pt>
                <c:pt idx="240">
                  <c:v>41118</c:v>
                </c:pt>
                <c:pt idx="241">
                  <c:v>41119</c:v>
                </c:pt>
                <c:pt idx="242">
                  <c:v>41120</c:v>
                </c:pt>
                <c:pt idx="243">
                  <c:v>41121</c:v>
                </c:pt>
                <c:pt idx="244">
                  <c:v>41122</c:v>
                </c:pt>
                <c:pt idx="245">
                  <c:v>41123</c:v>
                </c:pt>
                <c:pt idx="246">
                  <c:v>41124</c:v>
                </c:pt>
                <c:pt idx="247">
                  <c:v>41125</c:v>
                </c:pt>
                <c:pt idx="248">
                  <c:v>41126</c:v>
                </c:pt>
                <c:pt idx="249">
                  <c:v>41127</c:v>
                </c:pt>
                <c:pt idx="250">
                  <c:v>41128</c:v>
                </c:pt>
                <c:pt idx="251">
                  <c:v>41129</c:v>
                </c:pt>
                <c:pt idx="252">
                  <c:v>41130</c:v>
                </c:pt>
                <c:pt idx="253">
                  <c:v>41131</c:v>
                </c:pt>
                <c:pt idx="254">
                  <c:v>41132</c:v>
                </c:pt>
                <c:pt idx="255">
                  <c:v>41133</c:v>
                </c:pt>
                <c:pt idx="256">
                  <c:v>41134</c:v>
                </c:pt>
                <c:pt idx="257">
                  <c:v>41135</c:v>
                </c:pt>
                <c:pt idx="258">
                  <c:v>41136</c:v>
                </c:pt>
                <c:pt idx="259">
                  <c:v>41137</c:v>
                </c:pt>
                <c:pt idx="260">
                  <c:v>41138</c:v>
                </c:pt>
                <c:pt idx="261">
                  <c:v>41139</c:v>
                </c:pt>
                <c:pt idx="262">
                  <c:v>41140</c:v>
                </c:pt>
                <c:pt idx="263">
                  <c:v>41141</c:v>
                </c:pt>
                <c:pt idx="264">
                  <c:v>41142</c:v>
                </c:pt>
                <c:pt idx="265">
                  <c:v>41143</c:v>
                </c:pt>
                <c:pt idx="266">
                  <c:v>41144</c:v>
                </c:pt>
                <c:pt idx="267">
                  <c:v>41145</c:v>
                </c:pt>
                <c:pt idx="268">
                  <c:v>41146</c:v>
                </c:pt>
                <c:pt idx="269">
                  <c:v>41147</c:v>
                </c:pt>
                <c:pt idx="270">
                  <c:v>41148</c:v>
                </c:pt>
                <c:pt idx="271">
                  <c:v>41149</c:v>
                </c:pt>
                <c:pt idx="272">
                  <c:v>41150</c:v>
                </c:pt>
                <c:pt idx="273">
                  <c:v>41151</c:v>
                </c:pt>
                <c:pt idx="274">
                  <c:v>41152</c:v>
                </c:pt>
                <c:pt idx="275">
                  <c:v>41153</c:v>
                </c:pt>
                <c:pt idx="276">
                  <c:v>41154</c:v>
                </c:pt>
                <c:pt idx="277">
                  <c:v>41155</c:v>
                </c:pt>
                <c:pt idx="278">
                  <c:v>41156</c:v>
                </c:pt>
                <c:pt idx="279">
                  <c:v>41157</c:v>
                </c:pt>
                <c:pt idx="280">
                  <c:v>41158</c:v>
                </c:pt>
                <c:pt idx="281">
                  <c:v>41159</c:v>
                </c:pt>
                <c:pt idx="282">
                  <c:v>41160</c:v>
                </c:pt>
                <c:pt idx="283">
                  <c:v>41161</c:v>
                </c:pt>
                <c:pt idx="284">
                  <c:v>41162</c:v>
                </c:pt>
                <c:pt idx="285">
                  <c:v>41163</c:v>
                </c:pt>
                <c:pt idx="286">
                  <c:v>41164</c:v>
                </c:pt>
                <c:pt idx="287">
                  <c:v>41165</c:v>
                </c:pt>
                <c:pt idx="288">
                  <c:v>41166</c:v>
                </c:pt>
                <c:pt idx="289">
                  <c:v>41167</c:v>
                </c:pt>
                <c:pt idx="290">
                  <c:v>41168</c:v>
                </c:pt>
                <c:pt idx="291">
                  <c:v>41169</c:v>
                </c:pt>
                <c:pt idx="292">
                  <c:v>41170</c:v>
                </c:pt>
                <c:pt idx="293">
                  <c:v>41171</c:v>
                </c:pt>
                <c:pt idx="294">
                  <c:v>41172</c:v>
                </c:pt>
                <c:pt idx="295">
                  <c:v>41173</c:v>
                </c:pt>
                <c:pt idx="296">
                  <c:v>41174</c:v>
                </c:pt>
                <c:pt idx="297">
                  <c:v>41175</c:v>
                </c:pt>
                <c:pt idx="298">
                  <c:v>41176</c:v>
                </c:pt>
                <c:pt idx="299">
                  <c:v>41177</c:v>
                </c:pt>
                <c:pt idx="300">
                  <c:v>41178</c:v>
                </c:pt>
                <c:pt idx="301">
                  <c:v>41179</c:v>
                </c:pt>
                <c:pt idx="302">
                  <c:v>41180</c:v>
                </c:pt>
                <c:pt idx="303">
                  <c:v>41181</c:v>
                </c:pt>
                <c:pt idx="304">
                  <c:v>41182</c:v>
                </c:pt>
                <c:pt idx="305">
                  <c:v>41183</c:v>
                </c:pt>
                <c:pt idx="306">
                  <c:v>41184</c:v>
                </c:pt>
                <c:pt idx="307">
                  <c:v>41185</c:v>
                </c:pt>
                <c:pt idx="308">
                  <c:v>41186</c:v>
                </c:pt>
                <c:pt idx="309">
                  <c:v>41187</c:v>
                </c:pt>
                <c:pt idx="310">
                  <c:v>41188</c:v>
                </c:pt>
                <c:pt idx="311">
                  <c:v>41189</c:v>
                </c:pt>
                <c:pt idx="312">
                  <c:v>41190</c:v>
                </c:pt>
                <c:pt idx="313">
                  <c:v>41191</c:v>
                </c:pt>
                <c:pt idx="314">
                  <c:v>41192</c:v>
                </c:pt>
                <c:pt idx="315">
                  <c:v>41193</c:v>
                </c:pt>
                <c:pt idx="316">
                  <c:v>41194</c:v>
                </c:pt>
                <c:pt idx="317">
                  <c:v>41195</c:v>
                </c:pt>
                <c:pt idx="318">
                  <c:v>41196</c:v>
                </c:pt>
                <c:pt idx="319">
                  <c:v>41197</c:v>
                </c:pt>
                <c:pt idx="320">
                  <c:v>41198</c:v>
                </c:pt>
                <c:pt idx="321">
                  <c:v>41199</c:v>
                </c:pt>
                <c:pt idx="322">
                  <c:v>41200</c:v>
                </c:pt>
                <c:pt idx="323">
                  <c:v>41201</c:v>
                </c:pt>
                <c:pt idx="324">
                  <c:v>41202</c:v>
                </c:pt>
                <c:pt idx="325">
                  <c:v>41203</c:v>
                </c:pt>
                <c:pt idx="326">
                  <c:v>41204</c:v>
                </c:pt>
                <c:pt idx="327">
                  <c:v>41205</c:v>
                </c:pt>
                <c:pt idx="328">
                  <c:v>41206</c:v>
                </c:pt>
                <c:pt idx="329">
                  <c:v>41207</c:v>
                </c:pt>
                <c:pt idx="330">
                  <c:v>41208</c:v>
                </c:pt>
                <c:pt idx="331">
                  <c:v>41209</c:v>
                </c:pt>
                <c:pt idx="332">
                  <c:v>41210</c:v>
                </c:pt>
                <c:pt idx="333">
                  <c:v>41211</c:v>
                </c:pt>
                <c:pt idx="334">
                  <c:v>41212</c:v>
                </c:pt>
                <c:pt idx="335">
                  <c:v>41213</c:v>
                </c:pt>
                <c:pt idx="336">
                  <c:v>41214</c:v>
                </c:pt>
                <c:pt idx="337">
                  <c:v>41215</c:v>
                </c:pt>
                <c:pt idx="338">
                  <c:v>41216</c:v>
                </c:pt>
                <c:pt idx="339">
                  <c:v>41217</c:v>
                </c:pt>
                <c:pt idx="340">
                  <c:v>41218</c:v>
                </c:pt>
                <c:pt idx="341">
                  <c:v>41219</c:v>
                </c:pt>
                <c:pt idx="342">
                  <c:v>41220</c:v>
                </c:pt>
                <c:pt idx="343">
                  <c:v>41221</c:v>
                </c:pt>
                <c:pt idx="344">
                  <c:v>41222</c:v>
                </c:pt>
                <c:pt idx="345">
                  <c:v>41223</c:v>
                </c:pt>
                <c:pt idx="346">
                  <c:v>41224</c:v>
                </c:pt>
                <c:pt idx="347">
                  <c:v>41225</c:v>
                </c:pt>
                <c:pt idx="348">
                  <c:v>41226</c:v>
                </c:pt>
                <c:pt idx="349">
                  <c:v>41227</c:v>
                </c:pt>
                <c:pt idx="350">
                  <c:v>41228</c:v>
                </c:pt>
                <c:pt idx="351">
                  <c:v>41229</c:v>
                </c:pt>
                <c:pt idx="352">
                  <c:v>41230</c:v>
                </c:pt>
                <c:pt idx="353">
                  <c:v>41231</c:v>
                </c:pt>
                <c:pt idx="354">
                  <c:v>41232</c:v>
                </c:pt>
                <c:pt idx="355">
                  <c:v>41233</c:v>
                </c:pt>
                <c:pt idx="356">
                  <c:v>41234</c:v>
                </c:pt>
                <c:pt idx="357">
                  <c:v>41235</c:v>
                </c:pt>
                <c:pt idx="358">
                  <c:v>41236</c:v>
                </c:pt>
                <c:pt idx="359">
                  <c:v>41237</c:v>
                </c:pt>
                <c:pt idx="360">
                  <c:v>41238</c:v>
                </c:pt>
                <c:pt idx="361">
                  <c:v>41239</c:v>
                </c:pt>
                <c:pt idx="362">
                  <c:v>41240</c:v>
                </c:pt>
                <c:pt idx="363">
                  <c:v>41241</c:v>
                </c:pt>
                <c:pt idx="364">
                  <c:v>41242</c:v>
                </c:pt>
                <c:pt idx="365">
                  <c:v>41243</c:v>
                </c:pt>
              </c:numCache>
            </c:numRef>
          </c:xVal>
          <c:yVal>
            <c:numRef>
              <c:f>'Unimpaired Flow Data Dec1-Dec31'!$C$6:$C$371</c:f>
              <c:numCache>
                <c:formatCode>0.00</c:formatCode>
                <c:ptCount val="366"/>
                <c:pt idx="0">
                  <c:v>2.6399205238903662</c:v>
                </c:pt>
                <c:pt idx="1">
                  <c:v>2.5099205238903664</c:v>
                </c:pt>
                <c:pt idx="2">
                  <c:v>2.5099205238903664</c:v>
                </c:pt>
                <c:pt idx="3">
                  <c:v>2.3799205238903665</c:v>
                </c:pt>
                <c:pt idx="4">
                  <c:v>2.3799205238903665</c:v>
                </c:pt>
                <c:pt idx="5">
                  <c:v>2.2499205238903661</c:v>
                </c:pt>
                <c:pt idx="6">
                  <c:v>2.2499205238903661</c:v>
                </c:pt>
                <c:pt idx="7">
                  <c:v>2.2499205238903661</c:v>
                </c:pt>
                <c:pt idx="8">
                  <c:v>2.2499205238903661</c:v>
                </c:pt>
                <c:pt idx="9">
                  <c:v>2.1199205238903662</c:v>
                </c:pt>
                <c:pt idx="10">
                  <c:v>2.2499205238903661</c:v>
                </c:pt>
                <c:pt idx="11">
                  <c:v>2.5099205238903664</c:v>
                </c:pt>
                <c:pt idx="12">
                  <c:v>12.259920523890365</c:v>
                </c:pt>
                <c:pt idx="13">
                  <c:v>18.889920523890368</c:v>
                </c:pt>
                <c:pt idx="14">
                  <c:v>11.089920523890365</c:v>
                </c:pt>
                <c:pt idx="15">
                  <c:v>67.249920523890367</c:v>
                </c:pt>
                <c:pt idx="16">
                  <c:v>51.649920523890366</c:v>
                </c:pt>
                <c:pt idx="17">
                  <c:v>24.739920523890365</c:v>
                </c:pt>
                <c:pt idx="18">
                  <c:v>16.549920523890364</c:v>
                </c:pt>
                <c:pt idx="19">
                  <c:v>12.389920523890366</c:v>
                </c:pt>
                <c:pt idx="20">
                  <c:v>11.739920523890365</c:v>
                </c:pt>
                <c:pt idx="21">
                  <c:v>18.109920523890366</c:v>
                </c:pt>
                <c:pt idx="22">
                  <c:v>17.589920523890367</c:v>
                </c:pt>
                <c:pt idx="23">
                  <c:v>12.649920523890366</c:v>
                </c:pt>
                <c:pt idx="24">
                  <c:v>9.9199205238903652</c:v>
                </c:pt>
                <c:pt idx="25">
                  <c:v>8.2299205238903657</c:v>
                </c:pt>
                <c:pt idx="26">
                  <c:v>8.2299205238903657</c:v>
                </c:pt>
                <c:pt idx="27">
                  <c:v>11.479920523890366</c:v>
                </c:pt>
                <c:pt idx="28">
                  <c:v>8.7499205238903652</c:v>
                </c:pt>
                <c:pt idx="29">
                  <c:v>9.9199205238903652</c:v>
                </c:pt>
                <c:pt idx="30">
                  <c:v>12.519920523890367</c:v>
                </c:pt>
                <c:pt idx="31">
                  <c:v>13.559920523890366</c:v>
                </c:pt>
                <c:pt idx="32">
                  <c:v>56.069920523890367</c:v>
                </c:pt>
                <c:pt idx="33">
                  <c:v>33.709920523890368</c:v>
                </c:pt>
                <c:pt idx="34">
                  <c:v>23.179920523890367</c:v>
                </c:pt>
                <c:pt idx="35">
                  <c:v>17.199920523890366</c:v>
                </c:pt>
                <c:pt idx="36">
                  <c:v>13.299920523890366</c:v>
                </c:pt>
                <c:pt idx="37">
                  <c:v>10.829920523890365</c:v>
                </c:pt>
                <c:pt idx="38">
                  <c:v>9.3999205238903656</c:v>
                </c:pt>
                <c:pt idx="39">
                  <c:v>8.0999205238903667</c:v>
                </c:pt>
                <c:pt idx="40">
                  <c:v>7.0599205238903666</c:v>
                </c:pt>
                <c:pt idx="41">
                  <c:v>6.4099205238903663</c:v>
                </c:pt>
                <c:pt idx="42">
                  <c:v>67.509920523890372</c:v>
                </c:pt>
                <c:pt idx="43">
                  <c:v>170.33992052389038</c:v>
                </c:pt>
                <c:pt idx="44">
                  <c:v>81.679920523890374</c:v>
                </c:pt>
                <c:pt idx="45">
                  <c:v>48.26992052389037</c:v>
                </c:pt>
                <c:pt idx="46">
                  <c:v>33.44992052389037</c:v>
                </c:pt>
                <c:pt idx="47">
                  <c:v>26.819920523890367</c:v>
                </c:pt>
                <c:pt idx="48">
                  <c:v>308.13992052389034</c:v>
                </c:pt>
                <c:pt idx="49">
                  <c:v>683.83992052389033</c:v>
                </c:pt>
                <c:pt idx="50">
                  <c:v>1140.1399205238904</c:v>
                </c:pt>
                <c:pt idx="51">
                  <c:v>846.33992052389033</c:v>
                </c:pt>
                <c:pt idx="52">
                  <c:v>540.83992052389033</c:v>
                </c:pt>
                <c:pt idx="53">
                  <c:v>348.43992052389035</c:v>
                </c:pt>
                <c:pt idx="54">
                  <c:v>241.83992052389038</c:v>
                </c:pt>
                <c:pt idx="55">
                  <c:v>647.43992052389035</c:v>
                </c:pt>
                <c:pt idx="56">
                  <c:v>1108.9399205238906</c:v>
                </c:pt>
                <c:pt idx="57">
                  <c:v>397.83992052389038</c:v>
                </c:pt>
                <c:pt idx="58">
                  <c:v>224.93992052389038</c:v>
                </c:pt>
                <c:pt idx="59">
                  <c:v>161.23992052389039</c:v>
                </c:pt>
                <c:pt idx="60">
                  <c:v>135.23992052389039</c:v>
                </c:pt>
                <c:pt idx="61">
                  <c:v>108.06992052389037</c:v>
                </c:pt>
                <c:pt idx="62">
                  <c:v>93.249920523890367</c:v>
                </c:pt>
                <c:pt idx="63">
                  <c:v>84.799920523890364</c:v>
                </c:pt>
                <c:pt idx="64">
                  <c:v>76.479920523890371</c:v>
                </c:pt>
                <c:pt idx="65">
                  <c:v>74.269920523890363</c:v>
                </c:pt>
                <c:pt idx="66">
                  <c:v>353.63992052389034</c:v>
                </c:pt>
                <c:pt idx="67">
                  <c:v>232.73992052389039</c:v>
                </c:pt>
                <c:pt idx="68">
                  <c:v>201.53992052389037</c:v>
                </c:pt>
                <c:pt idx="69">
                  <c:v>162.53992052389037</c:v>
                </c:pt>
                <c:pt idx="70">
                  <c:v>139.1399205238904</c:v>
                </c:pt>
                <c:pt idx="71">
                  <c:v>115.99992052389037</c:v>
                </c:pt>
                <c:pt idx="72">
                  <c:v>98.319920523890374</c:v>
                </c:pt>
                <c:pt idx="73">
                  <c:v>89.739920523890362</c:v>
                </c:pt>
                <c:pt idx="74">
                  <c:v>79.729920523890371</c:v>
                </c:pt>
                <c:pt idx="75">
                  <c:v>69.58992052389037</c:v>
                </c:pt>
                <c:pt idx="76">
                  <c:v>61.919920523890369</c:v>
                </c:pt>
                <c:pt idx="77">
                  <c:v>55.289920523890366</c:v>
                </c:pt>
                <c:pt idx="78">
                  <c:v>49.69992052389037</c:v>
                </c:pt>
                <c:pt idx="79">
                  <c:v>45.149920523890366</c:v>
                </c:pt>
                <c:pt idx="80">
                  <c:v>41.249920523890367</c:v>
                </c:pt>
                <c:pt idx="81">
                  <c:v>38.12992052389037</c:v>
                </c:pt>
                <c:pt idx="82">
                  <c:v>35.399920523890366</c:v>
                </c:pt>
                <c:pt idx="83">
                  <c:v>32.669920523890369</c:v>
                </c:pt>
                <c:pt idx="84">
                  <c:v>31.239920523890365</c:v>
                </c:pt>
                <c:pt idx="85">
                  <c:v>64.909920523890364</c:v>
                </c:pt>
                <c:pt idx="86">
                  <c:v>52.169920523890369</c:v>
                </c:pt>
                <c:pt idx="87">
                  <c:v>122.62992052389036</c:v>
                </c:pt>
                <c:pt idx="88">
                  <c:v>247.0399205238904</c:v>
                </c:pt>
                <c:pt idx="89">
                  <c:v>141.73992052389039</c:v>
                </c:pt>
                <c:pt idx="91">
                  <c:v>107.80992052389037</c:v>
                </c:pt>
                <c:pt idx="92">
                  <c:v>156.03992052389037</c:v>
                </c:pt>
                <c:pt idx="93">
                  <c:v>274.33992052389038</c:v>
                </c:pt>
                <c:pt idx="94">
                  <c:v>263.93992052389041</c:v>
                </c:pt>
                <c:pt idx="95">
                  <c:v>189.83992052389038</c:v>
                </c:pt>
                <c:pt idx="96">
                  <c:v>145.6399205238904</c:v>
                </c:pt>
                <c:pt idx="97">
                  <c:v>115.34992052389038</c:v>
                </c:pt>
                <c:pt idx="98">
                  <c:v>95.329920523890365</c:v>
                </c:pt>
                <c:pt idx="99">
                  <c:v>83.239920523890362</c:v>
                </c:pt>
                <c:pt idx="100">
                  <c:v>82.979920523890371</c:v>
                </c:pt>
                <c:pt idx="101">
                  <c:v>69.979920523890371</c:v>
                </c:pt>
                <c:pt idx="102">
                  <c:v>139.1399205238904</c:v>
                </c:pt>
                <c:pt idx="103">
                  <c:v>258.73992052389036</c:v>
                </c:pt>
                <c:pt idx="104">
                  <c:v>180.73992052389039</c:v>
                </c:pt>
                <c:pt idx="105">
                  <c:v>148.23992052389039</c:v>
                </c:pt>
                <c:pt idx="106">
                  <c:v>121.32992052389037</c:v>
                </c:pt>
                <c:pt idx="107">
                  <c:v>102.21992052389037</c:v>
                </c:pt>
                <c:pt idx="108">
                  <c:v>88.69992052389037</c:v>
                </c:pt>
                <c:pt idx="109">
                  <c:v>77.259920523890372</c:v>
                </c:pt>
                <c:pt idx="110">
                  <c:v>67.509920523890372</c:v>
                </c:pt>
                <c:pt idx="111">
                  <c:v>59.059920523890369</c:v>
                </c:pt>
                <c:pt idx="112">
                  <c:v>53.599920523890368</c:v>
                </c:pt>
                <c:pt idx="113">
                  <c:v>48.529920523890368</c:v>
                </c:pt>
                <c:pt idx="114">
                  <c:v>44.62992052389037</c:v>
                </c:pt>
                <c:pt idx="115">
                  <c:v>46.319920523890367</c:v>
                </c:pt>
                <c:pt idx="116">
                  <c:v>44.889920523890368</c:v>
                </c:pt>
                <c:pt idx="117">
                  <c:v>39.819920523890367</c:v>
                </c:pt>
                <c:pt idx="118">
                  <c:v>36.69992052389037</c:v>
                </c:pt>
                <c:pt idx="119">
                  <c:v>37.739920523890369</c:v>
                </c:pt>
                <c:pt idx="120">
                  <c:v>73.749920523890367</c:v>
                </c:pt>
                <c:pt idx="121">
                  <c:v>145.6399205238904</c:v>
                </c:pt>
                <c:pt idx="122">
                  <c:v>204.1399205238904</c:v>
                </c:pt>
                <c:pt idx="123">
                  <c:v>175.53992052389037</c:v>
                </c:pt>
                <c:pt idx="124">
                  <c:v>239.23992052389039</c:v>
                </c:pt>
                <c:pt idx="125">
                  <c:v>293.83992052389038</c:v>
                </c:pt>
                <c:pt idx="126">
                  <c:v>496.63992052389034</c:v>
                </c:pt>
                <c:pt idx="127">
                  <c:v>275.63992052389034</c:v>
                </c:pt>
                <c:pt idx="128">
                  <c:v>188.53992052389037</c:v>
                </c:pt>
                <c:pt idx="129">
                  <c:v>144.33992052389038</c:v>
                </c:pt>
                <c:pt idx="130">
                  <c:v>114.82992052389037</c:v>
                </c:pt>
                <c:pt idx="131">
                  <c:v>94.289920523890373</c:v>
                </c:pt>
                <c:pt idx="132">
                  <c:v>200.23992052389039</c:v>
                </c:pt>
                <c:pt idx="133">
                  <c:v>785.23992052389042</c:v>
                </c:pt>
                <c:pt idx="134">
                  <c:v>529.1399205238904</c:v>
                </c:pt>
                <c:pt idx="135">
                  <c:v>306.83992052389038</c:v>
                </c:pt>
                <c:pt idx="136">
                  <c:v>210.6399205238904</c:v>
                </c:pt>
                <c:pt idx="137">
                  <c:v>161.23992052389039</c:v>
                </c:pt>
                <c:pt idx="138">
                  <c:v>129.90992052389038</c:v>
                </c:pt>
                <c:pt idx="139">
                  <c:v>109.88992052389037</c:v>
                </c:pt>
                <c:pt idx="140">
                  <c:v>94.159920523890364</c:v>
                </c:pt>
                <c:pt idx="141">
                  <c:v>99.489920523890362</c:v>
                </c:pt>
                <c:pt idx="142">
                  <c:v>92.859920523890366</c:v>
                </c:pt>
                <c:pt idx="143">
                  <c:v>81.029920523890368</c:v>
                </c:pt>
                <c:pt idx="144">
                  <c:v>71.799920523890364</c:v>
                </c:pt>
                <c:pt idx="145">
                  <c:v>63.739920523890369</c:v>
                </c:pt>
                <c:pt idx="146">
                  <c:v>57.109920523890366</c:v>
                </c:pt>
                <c:pt idx="147">
                  <c:v>52.299920523890364</c:v>
                </c:pt>
                <c:pt idx="148">
                  <c:v>109.62992052389036</c:v>
                </c:pt>
                <c:pt idx="149">
                  <c:v>180.73992052389039</c:v>
                </c:pt>
                <c:pt idx="150">
                  <c:v>162.53992052389037</c:v>
                </c:pt>
                <c:pt idx="151">
                  <c:v>128.34992052389038</c:v>
                </c:pt>
                <c:pt idx="152">
                  <c:v>106.11992052389037</c:v>
                </c:pt>
                <c:pt idx="153">
                  <c:v>89.739920523890362</c:v>
                </c:pt>
                <c:pt idx="154">
                  <c:v>76.869920523890372</c:v>
                </c:pt>
                <c:pt idx="155">
                  <c:v>66.859920523890366</c:v>
                </c:pt>
                <c:pt idx="156">
                  <c:v>58.929920523890367</c:v>
                </c:pt>
                <c:pt idx="157">
                  <c:v>52.94992052389037</c:v>
                </c:pt>
                <c:pt idx="158">
                  <c:v>47.87992052389037</c:v>
                </c:pt>
                <c:pt idx="159">
                  <c:v>43.849920523890368</c:v>
                </c:pt>
                <c:pt idx="160">
                  <c:v>41.249920523890367</c:v>
                </c:pt>
                <c:pt idx="161">
                  <c:v>41.249920523890367</c:v>
                </c:pt>
                <c:pt idx="162">
                  <c:v>42.159920523890364</c:v>
                </c:pt>
                <c:pt idx="163">
                  <c:v>37.089920523890363</c:v>
                </c:pt>
                <c:pt idx="164">
                  <c:v>34.489920523890369</c:v>
                </c:pt>
                <c:pt idx="165">
                  <c:v>32.409920523890364</c:v>
                </c:pt>
                <c:pt idx="166">
                  <c:v>30.199920523890366</c:v>
                </c:pt>
                <c:pt idx="167">
                  <c:v>28.249920523890367</c:v>
                </c:pt>
                <c:pt idx="168">
                  <c:v>26.429920523890367</c:v>
                </c:pt>
                <c:pt idx="169">
                  <c:v>26.819920523890367</c:v>
                </c:pt>
                <c:pt idx="170">
                  <c:v>25.129920523890366</c:v>
                </c:pt>
                <c:pt idx="171">
                  <c:v>24.349920523890365</c:v>
                </c:pt>
                <c:pt idx="172">
                  <c:v>22.529920523890365</c:v>
                </c:pt>
                <c:pt idx="173">
                  <c:v>21.489920523890365</c:v>
                </c:pt>
                <c:pt idx="174">
                  <c:v>20.579920523890365</c:v>
                </c:pt>
                <c:pt idx="175">
                  <c:v>19.539920523890366</c:v>
                </c:pt>
                <c:pt idx="176">
                  <c:v>19.019920523890367</c:v>
                </c:pt>
                <c:pt idx="177">
                  <c:v>20.969920523890366</c:v>
                </c:pt>
                <c:pt idx="178">
                  <c:v>23.829920523890365</c:v>
                </c:pt>
                <c:pt idx="179">
                  <c:v>37.479920523890364</c:v>
                </c:pt>
                <c:pt idx="180">
                  <c:v>29.029920523890365</c:v>
                </c:pt>
                <c:pt idx="181">
                  <c:v>24.609920523890366</c:v>
                </c:pt>
                <c:pt idx="182">
                  <c:v>22.139920523890368</c:v>
                </c:pt>
                <c:pt idx="183">
                  <c:v>21.091914707446588</c:v>
                </c:pt>
                <c:pt idx="184">
                  <c:v>19.921914707446589</c:v>
                </c:pt>
                <c:pt idx="185">
                  <c:v>19.40191470744659</c:v>
                </c:pt>
                <c:pt idx="186">
                  <c:v>19.531914707446589</c:v>
                </c:pt>
                <c:pt idx="187">
                  <c:v>19.661914707446588</c:v>
                </c:pt>
                <c:pt idx="188">
                  <c:v>18.361914707446587</c:v>
                </c:pt>
                <c:pt idx="189">
                  <c:v>17.191914707446589</c:v>
                </c:pt>
                <c:pt idx="190">
                  <c:v>16.411914707446588</c:v>
                </c:pt>
                <c:pt idx="191">
                  <c:v>15.891914707446588</c:v>
                </c:pt>
                <c:pt idx="192">
                  <c:v>15.371914707446589</c:v>
                </c:pt>
                <c:pt idx="193">
                  <c:v>14.071914707446588</c:v>
                </c:pt>
                <c:pt idx="194">
                  <c:v>13.161914707446588</c:v>
                </c:pt>
                <c:pt idx="195">
                  <c:v>12.121914707446589</c:v>
                </c:pt>
                <c:pt idx="196">
                  <c:v>11.081914707446588</c:v>
                </c:pt>
                <c:pt idx="197">
                  <c:v>10.431914707446587</c:v>
                </c:pt>
                <c:pt idx="198">
                  <c:v>9.7819147074465871</c:v>
                </c:pt>
                <c:pt idx="199">
                  <c:v>9.1319147074465885</c:v>
                </c:pt>
                <c:pt idx="200">
                  <c:v>8.7419147074465879</c:v>
                </c:pt>
                <c:pt idx="201">
                  <c:v>8.3519147074465874</c:v>
                </c:pt>
                <c:pt idx="202">
                  <c:v>7.9619147074465877</c:v>
                </c:pt>
                <c:pt idx="203">
                  <c:v>7.9619147074465877</c:v>
                </c:pt>
                <c:pt idx="204">
                  <c:v>7.8319147074465878</c:v>
                </c:pt>
                <c:pt idx="205">
                  <c:v>7.571914707446588</c:v>
                </c:pt>
                <c:pt idx="206">
                  <c:v>7.1819147074465874</c:v>
                </c:pt>
                <c:pt idx="207">
                  <c:v>7.0519147074465875</c:v>
                </c:pt>
                <c:pt idx="208">
                  <c:v>6.7919147074465878</c:v>
                </c:pt>
                <c:pt idx="209">
                  <c:v>6.6619147074465879</c:v>
                </c:pt>
                <c:pt idx="210">
                  <c:v>6.4019147074465881</c:v>
                </c:pt>
                <c:pt idx="211">
                  <c:v>6.1419147074465874</c:v>
                </c:pt>
                <c:pt idx="212">
                  <c:v>5.8819147074465876</c:v>
                </c:pt>
                <c:pt idx="213">
                  <c:v>5.6571526579808848</c:v>
                </c:pt>
                <c:pt idx="214">
                  <c:v>5.527152657980885</c:v>
                </c:pt>
                <c:pt idx="215">
                  <c:v>5.527152657980885</c:v>
                </c:pt>
                <c:pt idx="216">
                  <c:v>5.3971526579808851</c:v>
                </c:pt>
                <c:pt idx="217">
                  <c:v>5.1371526579808853</c:v>
                </c:pt>
                <c:pt idx="218">
                  <c:v>4.8771526579808846</c:v>
                </c:pt>
                <c:pt idx="219">
                  <c:v>4.7471526579808847</c:v>
                </c:pt>
                <c:pt idx="220">
                  <c:v>4.7471526579808847</c:v>
                </c:pt>
                <c:pt idx="221">
                  <c:v>4.6171526579808848</c:v>
                </c:pt>
                <c:pt idx="222">
                  <c:v>4.4871526579808849</c:v>
                </c:pt>
                <c:pt idx="223">
                  <c:v>4.357152657980885</c:v>
                </c:pt>
                <c:pt idx="224">
                  <c:v>4.2271526579808851</c:v>
                </c:pt>
                <c:pt idx="225">
                  <c:v>4.2271526579808851</c:v>
                </c:pt>
                <c:pt idx="226">
                  <c:v>4.0971526579808843</c:v>
                </c:pt>
                <c:pt idx="227">
                  <c:v>3.9671526579808845</c:v>
                </c:pt>
                <c:pt idx="228">
                  <c:v>3.9671526579808845</c:v>
                </c:pt>
                <c:pt idx="229">
                  <c:v>3.8371526579808846</c:v>
                </c:pt>
                <c:pt idx="230">
                  <c:v>3.5771526579808843</c:v>
                </c:pt>
                <c:pt idx="231">
                  <c:v>3.5771526579808843</c:v>
                </c:pt>
                <c:pt idx="232">
                  <c:v>3.5771526579808843</c:v>
                </c:pt>
                <c:pt idx="233">
                  <c:v>3.4471526579808844</c:v>
                </c:pt>
                <c:pt idx="234">
                  <c:v>3.4471526579808844</c:v>
                </c:pt>
                <c:pt idx="235">
                  <c:v>3.4471526579808844</c:v>
                </c:pt>
                <c:pt idx="236">
                  <c:v>3.3171526579808845</c:v>
                </c:pt>
                <c:pt idx="237">
                  <c:v>3.3171526579808845</c:v>
                </c:pt>
                <c:pt idx="238">
                  <c:v>3.3171526579808845</c:v>
                </c:pt>
                <c:pt idx="239">
                  <c:v>3.1871526579808842</c:v>
                </c:pt>
                <c:pt idx="240">
                  <c:v>3.1871526579808842</c:v>
                </c:pt>
                <c:pt idx="241">
                  <c:v>3.1871526579808842</c:v>
                </c:pt>
                <c:pt idx="242">
                  <c:v>3.1871526579808842</c:v>
                </c:pt>
                <c:pt idx="243">
                  <c:v>3.1871526579808842</c:v>
                </c:pt>
                <c:pt idx="244">
                  <c:v>2.9113391568076197</c:v>
                </c:pt>
                <c:pt idx="245">
                  <c:v>2.6513391568076199</c:v>
                </c:pt>
                <c:pt idx="246">
                  <c:v>2.52133915680762</c:v>
                </c:pt>
                <c:pt idx="247">
                  <c:v>2.52133915680762</c:v>
                </c:pt>
                <c:pt idx="248">
                  <c:v>2.3913391568076197</c:v>
                </c:pt>
                <c:pt idx="249">
                  <c:v>2.3913391568076197</c:v>
                </c:pt>
                <c:pt idx="250">
                  <c:v>2.3913391568076197</c:v>
                </c:pt>
                <c:pt idx="251">
                  <c:v>2.2613391568076198</c:v>
                </c:pt>
                <c:pt idx="252">
                  <c:v>2.1313391568076199</c:v>
                </c:pt>
                <c:pt idx="253">
                  <c:v>2.1313391568076199</c:v>
                </c:pt>
                <c:pt idx="254">
                  <c:v>2.1313391568076199</c:v>
                </c:pt>
                <c:pt idx="255">
                  <c:v>2.1313391568076199</c:v>
                </c:pt>
                <c:pt idx="256">
                  <c:v>2.00133915680762</c:v>
                </c:pt>
                <c:pt idx="257">
                  <c:v>2.00133915680762</c:v>
                </c:pt>
                <c:pt idx="258">
                  <c:v>2.00133915680762</c:v>
                </c:pt>
                <c:pt idx="259">
                  <c:v>2.00133915680762</c:v>
                </c:pt>
                <c:pt idx="260">
                  <c:v>2.00133915680762</c:v>
                </c:pt>
                <c:pt idx="261">
                  <c:v>1.8713391568076199</c:v>
                </c:pt>
                <c:pt idx="262">
                  <c:v>1.8713391568076199</c:v>
                </c:pt>
                <c:pt idx="263">
                  <c:v>1.8713391568076199</c:v>
                </c:pt>
                <c:pt idx="264">
                  <c:v>1.8713391568076199</c:v>
                </c:pt>
                <c:pt idx="265">
                  <c:v>1.8323391568076197</c:v>
                </c:pt>
                <c:pt idx="266">
                  <c:v>1.7803391568076199</c:v>
                </c:pt>
                <c:pt idx="267">
                  <c:v>1.7933391568076198</c:v>
                </c:pt>
                <c:pt idx="268">
                  <c:v>1.7673391568076198</c:v>
                </c:pt>
                <c:pt idx="269">
                  <c:v>1.7153391568076199</c:v>
                </c:pt>
                <c:pt idx="270">
                  <c:v>1.6373391568076197</c:v>
                </c:pt>
                <c:pt idx="271">
                  <c:v>1.5593391568076198</c:v>
                </c:pt>
                <c:pt idx="272">
                  <c:v>1.5593391568076198</c:v>
                </c:pt>
                <c:pt idx="273">
                  <c:v>1.5333391568076198</c:v>
                </c:pt>
                <c:pt idx="274">
                  <c:v>1.5853391568076198</c:v>
                </c:pt>
                <c:pt idx="275">
                  <c:v>1.5853391568076198</c:v>
                </c:pt>
                <c:pt idx="276">
                  <c:v>1.5723391568076197</c:v>
                </c:pt>
                <c:pt idx="277">
                  <c:v>1.5723391568076197</c:v>
                </c:pt>
                <c:pt idx="278">
                  <c:v>1.4813391568076197</c:v>
                </c:pt>
                <c:pt idx="279">
                  <c:v>1.4423391568076196</c:v>
                </c:pt>
                <c:pt idx="280">
                  <c:v>1.4033391568076199</c:v>
                </c:pt>
                <c:pt idx="281">
                  <c:v>1.4293391568076197</c:v>
                </c:pt>
                <c:pt idx="282">
                  <c:v>1.4163391568076198</c:v>
                </c:pt>
                <c:pt idx="283">
                  <c:v>1.4163391568076198</c:v>
                </c:pt>
                <c:pt idx="284">
                  <c:v>1.4553391568076199</c:v>
                </c:pt>
                <c:pt idx="285">
                  <c:v>1.4423391568076196</c:v>
                </c:pt>
                <c:pt idx="286">
                  <c:v>1.4553391568076199</c:v>
                </c:pt>
                <c:pt idx="287">
                  <c:v>1.4163391568076198</c:v>
                </c:pt>
                <c:pt idx="288">
                  <c:v>1.4163391568076198</c:v>
                </c:pt>
                <c:pt idx="289">
                  <c:v>1.4553391568076199</c:v>
                </c:pt>
                <c:pt idx="290">
                  <c:v>1.4683391568076198</c:v>
                </c:pt>
                <c:pt idx="291">
                  <c:v>1.5073391568076198</c:v>
                </c:pt>
                <c:pt idx="292">
                  <c:v>1.5333391568076198</c:v>
                </c:pt>
                <c:pt idx="293">
                  <c:v>1.6633391568076199</c:v>
                </c:pt>
                <c:pt idx="294">
                  <c:v>1.6893391568076197</c:v>
                </c:pt>
                <c:pt idx="295">
                  <c:v>1.7283391568076198</c:v>
                </c:pt>
                <c:pt idx="296">
                  <c:v>1.7283391568076198</c:v>
                </c:pt>
                <c:pt idx="297">
                  <c:v>1.6893391568076197</c:v>
                </c:pt>
                <c:pt idx="298">
                  <c:v>1.6373391568076197</c:v>
                </c:pt>
                <c:pt idx="299">
                  <c:v>1.5983391568076197</c:v>
                </c:pt>
                <c:pt idx="300">
                  <c:v>1.5723391568076197</c:v>
                </c:pt>
                <c:pt idx="301">
                  <c:v>1.5593391568076198</c:v>
                </c:pt>
                <c:pt idx="302">
                  <c:v>1.5723391568076197</c:v>
                </c:pt>
                <c:pt idx="303">
                  <c:v>1.5593391568076198</c:v>
                </c:pt>
                <c:pt idx="304">
                  <c:v>1.5073391568076198</c:v>
                </c:pt>
                <c:pt idx="305">
                  <c:v>0.1660205238903662</c:v>
                </c:pt>
                <c:pt idx="306">
                  <c:v>0.16992052389036624</c:v>
                </c:pt>
                <c:pt idx="307">
                  <c:v>0.15692052389036623</c:v>
                </c:pt>
                <c:pt idx="308">
                  <c:v>0.10102052389036621</c:v>
                </c:pt>
                <c:pt idx="309">
                  <c:v>0.1335205238903662</c:v>
                </c:pt>
                <c:pt idx="310">
                  <c:v>0.12312052389036622</c:v>
                </c:pt>
                <c:pt idx="311">
                  <c:v>0.11922052389036622</c:v>
                </c:pt>
                <c:pt idx="312">
                  <c:v>0.11272052389036623</c:v>
                </c:pt>
                <c:pt idx="313">
                  <c:v>0.11662052389036622</c:v>
                </c:pt>
                <c:pt idx="314">
                  <c:v>0.11662052389036622</c:v>
                </c:pt>
                <c:pt idx="315">
                  <c:v>0.12182052389036621</c:v>
                </c:pt>
                <c:pt idx="316">
                  <c:v>0.12442052389036622</c:v>
                </c:pt>
                <c:pt idx="317">
                  <c:v>0.62492052389036623</c:v>
                </c:pt>
                <c:pt idx="318">
                  <c:v>7.7099205238903661</c:v>
                </c:pt>
                <c:pt idx="319">
                  <c:v>9.6599205238903654</c:v>
                </c:pt>
                <c:pt idx="320">
                  <c:v>6.4099205238903663</c:v>
                </c:pt>
                <c:pt idx="321">
                  <c:v>3.9399205238903665</c:v>
                </c:pt>
                <c:pt idx="322">
                  <c:v>3.1599205238903663</c:v>
                </c:pt>
                <c:pt idx="323">
                  <c:v>2.7699205238903661</c:v>
                </c:pt>
                <c:pt idx="324">
                  <c:v>2.6399205238903662</c:v>
                </c:pt>
                <c:pt idx="325">
                  <c:v>3.0299205238903664</c:v>
                </c:pt>
                <c:pt idx="326">
                  <c:v>2.8999205238903665</c:v>
                </c:pt>
                <c:pt idx="327">
                  <c:v>2.5099205238903664</c:v>
                </c:pt>
                <c:pt idx="328">
                  <c:v>2.3799205238903665</c:v>
                </c:pt>
                <c:pt idx="329">
                  <c:v>2.1199205238903662</c:v>
                </c:pt>
                <c:pt idx="330">
                  <c:v>2.1199205238903662</c:v>
                </c:pt>
                <c:pt idx="331">
                  <c:v>1.9899205238903663</c:v>
                </c:pt>
                <c:pt idx="332">
                  <c:v>1.8599205238903662</c:v>
                </c:pt>
                <c:pt idx="333">
                  <c:v>1.7299205238903663</c:v>
                </c:pt>
                <c:pt idx="334">
                  <c:v>1.7299205238903663</c:v>
                </c:pt>
                <c:pt idx="335">
                  <c:v>1.5999205238903662</c:v>
                </c:pt>
                <c:pt idx="336">
                  <c:v>1.5999205238903662</c:v>
                </c:pt>
                <c:pt idx="337">
                  <c:v>1.5999205238903662</c:v>
                </c:pt>
                <c:pt idx="338">
                  <c:v>1.5999205238903662</c:v>
                </c:pt>
                <c:pt idx="339">
                  <c:v>1.5999205238903662</c:v>
                </c:pt>
                <c:pt idx="340">
                  <c:v>1.5999205238903662</c:v>
                </c:pt>
                <c:pt idx="341">
                  <c:v>1.5999205238903662</c:v>
                </c:pt>
                <c:pt idx="342">
                  <c:v>1.8599205238903662</c:v>
                </c:pt>
                <c:pt idx="343">
                  <c:v>1.9899205238903663</c:v>
                </c:pt>
                <c:pt idx="344">
                  <c:v>1.9899205238903663</c:v>
                </c:pt>
                <c:pt idx="345">
                  <c:v>1.8599205238903662</c:v>
                </c:pt>
                <c:pt idx="346">
                  <c:v>1.8599205238903662</c:v>
                </c:pt>
                <c:pt idx="347">
                  <c:v>1.8599205238903662</c:v>
                </c:pt>
                <c:pt idx="348">
                  <c:v>1.7299205238903663</c:v>
                </c:pt>
                <c:pt idx="349">
                  <c:v>1.7299205238903663</c:v>
                </c:pt>
                <c:pt idx="350">
                  <c:v>1.5999205238903662</c:v>
                </c:pt>
                <c:pt idx="351">
                  <c:v>1.5999205238903662</c:v>
                </c:pt>
                <c:pt idx="352">
                  <c:v>1.7299205238903663</c:v>
                </c:pt>
                <c:pt idx="353">
                  <c:v>1.9899205238903663</c:v>
                </c:pt>
                <c:pt idx="354">
                  <c:v>2.1199205238903662</c:v>
                </c:pt>
                <c:pt idx="355">
                  <c:v>2.7699205238903661</c:v>
                </c:pt>
                <c:pt idx="356">
                  <c:v>7.7099205238903661</c:v>
                </c:pt>
                <c:pt idx="357">
                  <c:v>8.7499205238903652</c:v>
                </c:pt>
                <c:pt idx="358">
                  <c:v>7.1899205238903665</c:v>
                </c:pt>
                <c:pt idx="359">
                  <c:v>5.2399205238903663</c:v>
                </c:pt>
                <c:pt idx="360">
                  <c:v>4.3299205238903662</c:v>
                </c:pt>
                <c:pt idx="361">
                  <c:v>3.6799205238903663</c:v>
                </c:pt>
                <c:pt idx="362">
                  <c:v>3.4199205238903665</c:v>
                </c:pt>
                <c:pt idx="363">
                  <c:v>3.1599205238903663</c:v>
                </c:pt>
                <c:pt idx="364">
                  <c:v>3.0299205238903664</c:v>
                </c:pt>
                <c:pt idx="365">
                  <c:v>2.8999205238903665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45-41CE-934D-9FBF91513D4B}"/>
            </c:ext>
          </c:extLst>
        </c:ser>
        <c:ser>
          <c:idx val="2"/>
          <c:order val="2"/>
          <c:tx>
            <c:strRef>
              <c:f>'Unimpaired Flow Data Dec1-Dec31'!$D$5</c:f>
              <c:strCache>
                <c:ptCount val="1"/>
                <c:pt idx="0">
                  <c:v>Wet-type year: 2003 (25% annual discharge exceedance)</c:v>
                </c:pt>
              </c:strCache>
            </c:strRef>
          </c:tx>
          <c:marker>
            <c:symbol val="none"/>
          </c:marker>
          <c:xVal>
            <c:numRef>
              <c:f>'Unimpaired Flow Data Dec1-Dec31'!$A$6:$A$371</c:f>
              <c:numCache>
                <c:formatCode>[$-409]d\-mmm;@</c:formatCode>
                <c:ptCount val="366"/>
                <c:pt idx="0">
                  <c:v>40878</c:v>
                </c:pt>
                <c:pt idx="1">
                  <c:v>40879</c:v>
                </c:pt>
                <c:pt idx="2">
                  <c:v>40880</c:v>
                </c:pt>
                <c:pt idx="3">
                  <c:v>40881</c:v>
                </c:pt>
                <c:pt idx="4">
                  <c:v>40882</c:v>
                </c:pt>
                <c:pt idx="5">
                  <c:v>40883</c:v>
                </c:pt>
                <c:pt idx="6">
                  <c:v>40884</c:v>
                </c:pt>
                <c:pt idx="7">
                  <c:v>40885</c:v>
                </c:pt>
                <c:pt idx="8">
                  <c:v>40886</c:v>
                </c:pt>
                <c:pt idx="9">
                  <c:v>40887</c:v>
                </c:pt>
                <c:pt idx="10">
                  <c:v>40888</c:v>
                </c:pt>
                <c:pt idx="11">
                  <c:v>40889</c:v>
                </c:pt>
                <c:pt idx="12">
                  <c:v>40890</c:v>
                </c:pt>
                <c:pt idx="13">
                  <c:v>40891</c:v>
                </c:pt>
                <c:pt idx="14">
                  <c:v>40892</c:v>
                </c:pt>
                <c:pt idx="15">
                  <c:v>40893</c:v>
                </c:pt>
                <c:pt idx="16">
                  <c:v>40894</c:v>
                </c:pt>
                <c:pt idx="17">
                  <c:v>40895</c:v>
                </c:pt>
                <c:pt idx="18">
                  <c:v>40896</c:v>
                </c:pt>
                <c:pt idx="19">
                  <c:v>40897</c:v>
                </c:pt>
                <c:pt idx="20">
                  <c:v>40898</c:v>
                </c:pt>
                <c:pt idx="21">
                  <c:v>40899</c:v>
                </c:pt>
                <c:pt idx="22">
                  <c:v>40900</c:v>
                </c:pt>
                <c:pt idx="23">
                  <c:v>40901</c:v>
                </c:pt>
                <c:pt idx="24">
                  <c:v>40902</c:v>
                </c:pt>
                <c:pt idx="25">
                  <c:v>40903</c:v>
                </c:pt>
                <c:pt idx="26">
                  <c:v>40904</c:v>
                </c:pt>
                <c:pt idx="27">
                  <c:v>40905</c:v>
                </c:pt>
                <c:pt idx="28">
                  <c:v>40906</c:v>
                </c:pt>
                <c:pt idx="29">
                  <c:v>40907</c:v>
                </c:pt>
                <c:pt idx="30">
                  <c:v>40908</c:v>
                </c:pt>
                <c:pt idx="31">
                  <c:v>40909</c:v>
                </c:pt>
                <c:pt idx="32">
                  <c:v>40910</c:v>
                </c:pt>
                <c:pt idx="33">
                  <c:v>40911</c:v>
                </c:pt>
                <c:pt idx="34">
                  <c:v>40912</c:v>
                </c:pt>
                <c:pt idx="35">
                  <c:v>40913</c:v>
                </c:pt>
                <c:pt idx="36">
                  <c:v>40914</c:v>
                </c:pt>
                <c:pt idx="37">
                  <c:v>40915</c:v>
                </c:pt>
                <c:pt idx="38">
                  <c:v>40916</c:v>
                </c:pt>
                <c:pt idx="39">
                  <c:v>40917</c:v>
                </c:pt>
                <c:pt idx="40">
                  <c:v>40918</c:v>
                </c:pt>
                <c:pt idx="41">
                  <c:v>40919</c:v>
                </c:pt>
                <c:pt idx="42">
                  <c:v>40920</c:v>
                </c:pt>
                <c:pt idx="43">
                  <c:v>40921</c:v>
                </c:pt>
                <c:pt idx="44">
                  <c:v>40922</c:v>
                </c:pt>
                <c:pt idx="45">
                  <c:v>40923</c:v>
                </c:pt>
                <c:pt idx="46">
                  <c:v>40924</c:v>
                </c:pt>
                <c:pt idx="47">
                  <c:v>40925</c:v>
                </c:pt>
                <c:pt idx="48">
                  <c:v>40926</c:v>
                </c:pt>
                <c:pt idx="49">
                  <c:v>40927</c:v>
                </c:pt>
                <c:pt idx="50">
                  <c:v>40928</c:v>
                </c:pt>
                <c:pt idx="51">
                  <c:v>40929</c:v>
                </c:pt>
                <c:pt idx="52">
                  <c:v>40930</c:v>
                </c:pt>
                <c:pt idx="53">
                  <c:v>40931</c:v>
                </c:pt>
                <c:pt idx="54">
                  <c:v>40932</c:v>
                </c:pt>
                <c:pt idx="55">
                  <c:v>40933</c:v>
                </c:pt>
                <c:pt idx="56">
                  <c:v>40934</c:v>
                </c:pt>
                <c:pt idx="57">
                  <c:v>40935</c:v>
                </c:pt>
                <c:pt idx="58">
                  <c:v>40936</c:v>
                </c:pt>
                <c:pt idx="59">
                  <c:v>40937</c:v>
                </c:pt>
                <c:pt idx="60">
                  <c:v>40938</c:v>
                </c:pt>
                <c:pt idx="61">
                  <c:v>40939</c:v>
                </c:pt>
                <c:pt idx="62">
                  <c:v>40940</c:v>
                </c:pt>
                <c:pt idx="63">
                  <c:v>40941</c:v>
                </c:pt>
                <c:pt idx="64">
                  <c:v>40942</c:v>
                </c:pt>
                <c:pt idx="65">
                  <c:v>40943</c:v>
                </c:pt>
                <c:pt idx="66">
                  <c:v>40944</c:v>
                </c:pt>
                <c:pt idx="67">
                  <c:v>40945</c:v>
                </c:pt>
                <c:pt idx="68">
                  <c:v>40946</c:v>
                </c:pt>
                <c:pt idx="69">
                  <c:v>40947</c:v>
                </c:pt>
                <c:pt idx="70">
                  <c:v>40948</c:v>
                </c:pt>
                <c:pt idx="71">
                  <c:v>40949</c:v>
                </c:pt>
                <c:pt idx="72">
                  <c:v>40950</c:v>
                </c:pt>
                <c:pt idx="73">
                  <c:v>40951</c:v>
                </c:pt>
                <c:pt idx="74">
                  <c:v>40952</c:v>
                </c:pt>
                <c:pt idx="75">
                  <c:v>40953</c:v>
                </c:pt>
                <c:pt idx="76">
                  <c:v>40954</c:v>
                </c:pt>
                <c:pt idx="77">
                  <c:v>40955</c:v>
                </c:pt>
                <c:pt idx="78">
                  <c:v>40956</c:v>
                </c:pt>
                <c:pt idx="79">
                  <c:v>40957</c:v>
                </c:pt>
                <c:pt idx="80">
                  <c:v>40958</c:v>
                </c:pt>
                <c:pt idx="81">
                  <c:v>40959</c:v>
                </c:pt>
                <c:pt idx="82">
                  <c:v>40960</c:v>
                </c:pt>
                <c:pt idx="83">
                  <c:v>40961</c:v>
                </c:pt>
                <c:pt idx="84">
                  <c:v>40962</c:v>
                </c:pt>
                <c:pt idx="85">
                  <c:v>40963</c:v>
                </c:pt>
                <c:pt idx="86">
                  <c:v>40964</c:v>
                </c:pt>
                <c:pt idx="87">
                  <c:v>40965</c:v>
                </c:pt>
                <c:pt idx="88">
                  <c:v>40966</c:v>
                </c:pt>
                <c:pt idx="89">
                  <c:v>40967</c:v>
                </c:pt>
                <c:pt idx="90">
                  <c:v>40968</c:v>
                </c:pt>
                <c:pt idx="91">
                  <c:v>40969</c:v>
                </c:pt>
                <c:pt idx="92">
                  <c:v>40970</c:v>
                </c:pt>
                <c:pt idx="93">
                  <c:v>40971</c:v>
                </c:pt>
                <c:pt idx="94">
                  <c:v>40972</c:v>
                </c:pt>
                <c:pt idx="95">
                  <c:v>40973</c:v>
                </c:pt>
                <c:pt idx="96">
                  <c:v>40974</c:v>
                </c:pt>
                <c:pt idx="97">
                  <c:v>40975</c:v>
                </c:pt>
                <c:pt idx="98">
                  <c:v>40976</c:v>
                </c:pt>
                <c:pt idx="99">
                  <c:v>40977</c:v>
                </c:pt>
                <c:pt idx="100">
                  <c:v>40978</c:v>
                </c:pt>
                <c:pt idx="101">
                  <c:v>40979</c:v>
                </c:pt>
                <c:pt idx="102">
                  <c:v>40980</c:v>
                </c:pt>
                <c:pt idx="103">
                  <c:v>40981</c:v>
                </c:pt>
                <c:pt idx="104">
                  <c:v>40982</c:v>
                </c:pt>
                <c:pt idx="105">
                  <c:v>40983</c:v>
                </c:pt>
                <c:pt idx="106">
                  <c:v>40984</c:v>
                </c:pt>
                <c:pt idx="107">
                  <c:v>40985</c:v>
                </c:pt>
                <c:pt idx="108">
                  <c:v>40986</c:v>
                </c:pt>
                <c:pt idx="109">
                  <c:v>40987</c:v>
                </c:pt>
                <c:pt idx="110">
                  <c:v>40988</c:v>
                </c:pt>
                <c:pt idx="111">
                  <c:v>40989</c:v>
                </c:pt>
                <c:pt idx="112">
                  <c:v>40990</c:v>
                </c:pt>
                <c:pt idx="113">
                  <c:v>40991</c:v>
                </c:pt>
                <c:pt idx="114">
                  <c:v>40992</c:v>
                </c:pt>
                <c:pt idx="115">
                  <c:v>40993</c:v>
                </c:pt>
                <c:pt idx="116">
                  <c:v>40994</c:v>
                </c:pt>
                <c:pt idx="117">
                  <c:v>40995</c:v>
                </c:pt>
                <c:pt idx="118">
                  <c:v>40996</c:v>
                </c:pt>
                <c:pt idx="119">
                  <c:v>40997</c:v>
                </c:pt>
                <c:pt idx="120">
                  <c:v>40998</c:v>
                </c:pt>
                <c:pt idx="121">
                  <c:v>40999</c:v>
                </c:pt>
                <c:pt idx="122">
                  <c:v>41000</c:v>
                </c:pt>
                <c:pt idx="123">
                  <c:v>41001</c:v>
                </c:pt>
                <c:pt idx="124">
                  <c:v>41002</c:v>
                </c:pt>
                <c:pt idx="125">
                  <c:v>41003</c:v>
                </c:pt>
                <c:pt idx="126">
                  <c:v>41004</c:v>
                </c:pt>
                <c:pt idx="127">
                  <c:v>41005</c:v>
                </c:pt>
                <c:pt idx="128">
                  <c:v>41006</c:v>
                </c:pt>
                <c:pt idx="129">
                  <c:v>41007</c:v>
                </c:pt>
                <c:pt idx="130">
                  <c:v>41008</c:v>
                </c:pt>
                <c:pt idx="131">
                  <c:v>41009</c:v>
                </c:pt>
                <c:pt idx="132">
                  <c:v>41010</c:v>
                </c:pt>
                <c:pt idx="133">
                  <c:v>41011</c:v>
                </c:pt>
                <c:pt idx="134">
                  <c:v>41012</c:v>
                </c:pt>
                <c:pt idx="135">
                  <c:v>41013</c:v>
                </c:pt>
                <c:pt idx="136">
                  <c:v>41014</c:v>
                </c:pt>
                <c:pt idx="137">
                  <c:v>41015</c:v>
                </c:pt>
                <c:pt idx="138">
                  <c:v>41016</c:v>
                </c:pt>
                <c:pt idx="139">
                  <c:v>41017</c:v>
                </c:pt>
                <c:pt idx="140">
                  <c:v>41018</c:v>
                </c:pt>
                <c:pt idx="141">
                  <c:v>41019</c:v>
                </c:pt>
                <c:pt idx="142">
                  <c:v>41020</c:v>
                </c:pt>
                <c:pt idx="143">
                  <c:v>41021</c:v>
                </c:pt>
                <c:pt idx="144">
                  <c:v>41022</c:v>
                </c:pt>
                <c:pt idx="145">
                  <c:v>41023</c:v>
                </c:pt>
                <c:pt idx="146">
                  <c:v>41024</c:v>
                </c:pt>
                <c:pt idx="147">
                  <c:v>41025</c:v>
                </c:pt>
                <c:pt idx="148">
                  <c:v>41026</c:v>
                </c:pt>
                <c:pt idx="149">
                  <c:v>41027</c:v>
                </c:pt>
                <c:pt idx="150">
                  <c:v>41028</c:v>
                </c:pt>
                <c:pt idx="151">
                  <c:v>41029</c:v>
                </c:pt>
                <c:pt idx="152">
                  <c:v>41030</c:v>
                </c:pt>
                <c:pt idx="153">
                  <c:v>41031</c:v>
                </c:pt>
                <c:pt idx="154">
                  <c:v>41032</c:v>
                </c:pt>
                <c:pt idx="155">
                  <c:v>41033</c:v>
                </c:pt>
                <c:pt idx="156">
                  <c:v>41034</c:v>
                </c:pt>
                <c:pt idx="157">
                  <c:v>41035</c:v>
                </c:pt>
                <c:pt idx="158">
                  <c:v>41036</c:v>
                </c:pt>
                <c:pt idx="159">
                  <c:v>41037</c:v>
                </c:pt>
                <c:pt idx="160">
                  <c:v>41038</c:v>
                </c:pt>
                <c:pt idx="161">
                  <c:v>41039</c:v>
                </c:pt>
                <c:pt idx="162">
                  <c:v>41040</c:v>
                </c:pt>
                <c:pt idx="163">
                  <c:v>41041</c:v>
                </c:pt>
                <c:pt idx="164">
                  <c:v>41042</c:v>
                </c:pt>
                <c:pt idx="165">
                  <c:v>41043</c:v>
                </c:pt>
                <c:pt idx="166">
                  <c:v>41044</c:v>
                </c:pt>
                <c:pt idx="167">
                  <c:v>41045</c:v>
                </c:pt>
                <c:pt idx="168">
                  <c:v>41046</c:v>
                </c:pt>
                <c:pt idx="169">
                  <c:v>41047</c:v>
                </c:pt>
                <c:pt idx="170">
                  <c:v>41048</c:v>
                </c:pt>
                <c:pt idx="171">
                  <c:v>41049</c:v>
                </c:pt>
                <c:pt idx="172">
                  <c:v>41050</c:v>
                </c:pt>
                <c:pt idx="173">
                  <c:v>41051</c:v>
                </c:pt>
                <c:pt idx="174">
                  <c:v>41052</c:v>
                </c:pt>
                <c:pt idx="175">
                  <c:v>41053</c:v>
                </c:pt>
                <c:pt idx="176">
                  <c:v>41054</c:v>
                </c:pt>
                <c:pt idx="177">
                  <c:v>41055</c:v>
                </c:pt>
                <c:pt idx="178">
                  <c:v>41056</c:v>
                </c:pt>
                <c:pt idx="179">
                  <c:v>41057</c:v>
                </c:pt>
                <c:pt idx="180">
                  <c:v>41058</c:v>
                </c:pt>
                <c:pt idx="181">
                  <c:v>41059</c:v>
                </c:pt>
                <c:pt idx="182">
                  <c:v>41060</c:v>
                </c:pt>
                <c:pt idx="183">
                  <c:v>41061</c:v>
                </c:pt>
                <c:pt idx="184">
                  <c:v>41062</c:v>
                </c:pt>
                <c:pt idx="185">
                  <c:v>41063</c:v>
                </c:pt>
                <c:pt idx="186">
                  <c:v>41064</c:v>
                </c:pt>
                <c:pt idx="187">
                  <c:v>41065</c:v>
                </c:pt>
                <c:pt idx="188">
                  <c:v>41066</c:v>
                </c:pt>
                <c:pt idx="189">
                  <c:v>41067</c:v>
                </c:pt>
                <c:pt idx="190">
                  <c:v>41068</c:v>
                </c:pt>
                <c:pt idx="191">
                  <c:v>41069</c:v>
                </c:pt>
                <c:pt idx="192">
                  <c:v>41070</c:v>
                </c:pt>
                <c:pt idx="193">
                  <c:v>41071</c:v>
                </c:pt>
                <c:pt idx="194">
                  <c:v>41072</c:v>
                </c:pt>
                <c:pt idx="195">
                  <c:v>41073</c:v>
                </c:pt>
                <c:pt idx="196">
                  <c:v>41074</c:v>
                </c:pt>
                <c:pt idx="197">
                  <c:v>41075</c:v>
                </c:pt>
                <c:pt idx="198">
                  <c:v>41076</c:v>
                </c:pt>
                <c:pt idx="199">
                  <c:v>41077</c:v>
                </c:pt>
                <c:pt idx="200">
                  <c:v>41078</c:v>
                </c:pt>
                <c:pt idx="201">
                  <c:v>41079</c:v>
                </c:pt>
                <c:pt idx="202">
                  <c:v>41080</c:v>
                </c:pt>
                <c:pt idx="203">
                  <c:v>41081</c:v>
                </c:pt>
                <c:pt idx="204">
                  <c:v>41082</c:v>
                </c:pt>
                <c:pt idx="205">
                  <c:v>41083</c:v>
                </c:pt>
                <c:pt idx="206">
                  <c:v>41084</c:v>
                </c:pt>
                <c:pt idx="207">
                  <c:v>41085</c:v>
                </c:pt>
                <c:pt idx="208">
                  <c:v>41086</c:v>
                </c:pt>
                <c:pt idx="209">
                  <c:v>41087</c:v>
                </c:pt>
                <c:pt idx="210">
                  <c:v>41088</c:v>
                </c:pt>
                <c:pt idx="211">
                  <c:v>41089</c:v>
                </c:pt>
                <c:pt idx="212">
                  <c:v>41090</c:v>
                </c:pt>
                <c:pt idx="213">
                  <c:v>41091</c:v>
                </c:pt>
                <c:pt idx="214">
                  <c:v>41092</c:v>
                </c:pt>
                <c:pt idx="215">
                  <c:v>41093</c:v>
                </c:pt>
                <c:pt idx="216">
                  <c:v>41094</c:v>
                </c:pt>
                <c:pt idx="217">
                  <c:v>41095</c:v>
                </c:pt>
                <c:pt idx="218">
                  <c:v>41096</c:v>
                </c:pt>
                <c:pt idx="219">
                  <c:v>41097</c:v>
                </c:pt>
                <c:pt idx="220">
                  <c:v>41098</c:v>
                </c:pt>
                <c:pt idx="221">
                  <c:v>41099</c:v>
                </c:pt>
                <c:pt idx="222">
                  <c:v>41100</c:v>
                </c:pt>
                <c:pt idx="223">
                  <c:v>41101</c:v>
                </c:pt>
                <c:pt idx="224">
                  <c:v>41102</c:v>
                </c:pt>
                <c:pt idx="225">
                  <c:v>41103</c:v>
                </c:pt>
                <c:pt idx="226">
                  <c:v>41104</c:v>
                </c:pt>
                <c:pt idx="227">
                  <c:v>41105</c:v>
                </c:pt>
                <c:pt idx="228">
                  <c:v>41106</c:v>
                </c:pt>
                <c:pt idx="229">
                  <c:v>41107</c:v>
                </c:pt>
                <c:pt idx="230">
                  <c:v>41108</c:v>
                </c:pt>
                <c:pt idx="231">
                  <c:v>41109</c:v>
                </c:pt>
                <c:pt idx="232">
                  <c:v>41110</c:v>
                </c:pt>
                <c:pt idx="233">
                  <c:v>41111</c:v>
                </c:pt>
                <c:pt idx="234">
                  <c:v>41112</c:v>
                </c:pt>
                <c:pt idx="235">
                  <c:v>41113</c:v>
                </c:pt>
                <c:pt idx="236">
                  <c:v>41114</c:v>
                </c:pt>
                <c:pt idx="237">
                  <c:v>41115</c:v>
                </c:pt>
                <c:pt idx="238">
                  <c:v>41116</c:v>
                </c:pt>
                <c:pt idx="239">
                  <c:v>41117</c:v>
                </c:pt>
                <c:pt idx="240">
                  <c:v>41118</c:v>
                </c:pt>
                <c:pt idx="241">
                  <c:v>41119</c:v>
                </c:pt>
                <c:pt idx="242">
                  <c:v>41120</c:v>
                </c:pt>
                <c:pt idx="243">
                  <c:v>41121</c:v>
                </c:pt>
                <c:pt idx="244">
                  <c:v>41122</c:v>
                </c:pt>
                <c:pt idx="245">
                  <c:v>41123</c:v>
                </c:pt>
                <c:pt idx="246">
                  <c:v>41124</c:v>
                </c:pt>
                <c:pt idx="247">
                  <c:v>41125</c:v>
                </c:pt>
                <c:pt idx="248">
                  <c:v>41126</c:v>
                </c:pt>
                <c:pt idx="249">
                  <c:v>41127</c:v>
                </c:pt>
                <c:pt idx="250">
                  <c:v>41128</c:v>
                </c:pt>
                <c:pt idx="251">
                  <c:v>41129</c:v>
                </c:pt>
                <c:pt idx="252">
                  <c:v>41130</c:v>
                </c:pt>
                <c:pt idx="253">
                  <c:v>41131</c:v>
                </c:pt>
                <c:pt idx="254">
                  <c:v>41132</c:v>
                </c:pt>
                <c:pt idx="255">
                  <c:v>41133</c:v>
                </c:pt>
                <c:pt idx="256">
                  <c:v>41134</c:v>
                </c:pt>
                <c:pt idx="257">
                  <c:v>41135</c:v>
                </c:pt>
                <c:pt idx="258">
                  <c:v>41136</c:v>
                </c:pt>
                <c:pt idx="259">
                  <c:v>41137</c:v>
                </c:pt>
                <c:pt idx="260">
                  <c:v>41138</c:v>
                </c:pt>
                <c:pt idx="261">
                  <c:v>41139</c:v>
                </c:pt>
                <c:pt idx="262">
                  <c:v>41140</c:v>
                </c:pt>
                <c:pt idx="263">
                  <c:v>41141</c:v>
                </c:pt>
                <c:pt idx="264">
                  <c:v>41142</c:v>
                </c:pt>
                <c:pt idx="265">
                  <c:v>41143</c:v>
                </c:pt>
                <c:pt idx="266">
                  <c:v>41144</c:v>
                </c:pt>
                <c:pt idx="267">
                  <c:v>41145</c:v>
                </c:pt>
                <c:pt idx="268">
                  <c:v>41146</c:v>
                </c:pt>
                <c:pt idx="269">
                  <c:v>41147</c:v>
                </c:pt>
                <c:pt idx="270">
                  <c:v>41148</c:v>
                </c:pt>
                <c:pt idx="271">
                  <c:v>41149</c:v>
                </c:pt>
                <c:pt idx="272">
                  <c:v>41150</c:v>
                </c:pt>
                <c:pt idx="273">
                  <c:v>41151</c:v>
                </c:pt>
                <c:pt idx="274">
                  <c:v>41152</c:v>
                </c:pt>
                <c:pt idx="275">
                  <c:v>41153</c:v>
                </c:pt>
                <c:pt idx="276">
                  <c:v>41154</c:v>
                </c:pt>
                <c:pt idx="277">
                  <c:v>41155</c:v>
                </c:pt>
                <c:pt idx="278">
                  <c:v>41156</c:v>
                </c:pt>
                <c:pt idx="279">
                  <c:v>41157</c:v>
                </c:pt>
                <c:pt idx="280">
                  <c:v>41158</c:v>
                </c:pt>
                <c:pt idx="281">
                  <c:v>41159</c:v>
                </c:pt>
                <c:pt idx="282">
                  <c:v>41160</c:v>
                </c:pt>
                <c:pt idx="283">
                  <c:v>41161</c:v>
                </c:pt>
                <c:pt idx="284">
                  <c:v>41162</c:v>
                </c:pt>
                <c:pt idx="285">
                  <c:v>41163</c:v>
                </c:pt>
                <c:pt idx="286">
                  <c:v>41164</c:v>
                </c:pt>
                <c:pt idx="287">
                  <c:v>41165</c:v>
                </c:pt>
                <c:pt idx="288">
                  <c:v>41166</c:v>
                </c:pt>
                <c:pt idx="289">
                  <c:v>41167</c:v>
                </c:pt>
                <c:pt idx="290">
                  <c:v>41168</c:v>
                </c:pt>
                <c:pt idx="291">
                  <c:v>41169</c:v>
                </c:pt>
                <c:pt idx="292">
                  <c:v>41170</c:v>
                </c:pt>
                <c:pt idx="293">
                  <c:v>41171</c:v>
                </c:pt>
                <c:pt idx="294">
                  <c:v>41172</c:v>
                </c:pt>
                <c:pt idx="295">
                  <c:v>41173</c:v>
                </c:pt>
                <c:pt idx="296">
                  <c:v>41174</c:v>
                </c:pt>
                <c:pt idx="297">
                  <c:v>41175</c:v>
                </c:pt>
                <c:pt idx="298">
                  <c:v>41176</c:v>
                </c:pt>
                <c:pt idx="299">
                  <c:v>41177</c:v>
                </c:pt>
                <c:pt idx="300">
                  <c:v>41178</c:v>
                </c:pt>
                <c:pt idx="301">
                  <c:v>41179</c:v>
                </c:pt>
                <c:pt idx="302">
                  <c:v>41180</c:v>
                </c:pt>
                <c:pt idx="303">
                  <c:v>41181</c:v>
                </c:pt>
                <c:pt idx="304">
                  <c:v>41182</c:v>
                </c:pt>
                <c:pt idx="305">
                  <c:v>41183</c:v>
                </c:pt>
                <c:pt idx="306">
                  <c:v>41184</c:v>
                </c:pt>
                <c:pt idx="307">
                  <c:v>41185</c:v>
                </c:pt>
                <c:pt idx="308">
                  <c:v>41186</c:v>
                </c:pt>
                <c:pt idx="309">
                  <c:v>41187</c:v>
                </c:pt>
                <c:pt idx="310">
                  <c:v>41188</c:v>
                </c:pt>
                <c:pt idx="311">
                  <c:v>41189</c:v>
                </c:pt>
                <c:pt idx="312">
                  <c:v>41190</c:v>
                </c:pt>
                <c:pt idx="313">
                  <c:v>41191</c:v>
                </c:pt>
                <c:pt idx="314">
                  <c:v>41192</c:v>
                </c:pt>
                <c:pt idx="315">
                  <c:v>41193</c:v>
                </c:pt>
                <c:pt idx="316">
                  <c:v>41194</c:v>
                </c:pt>
                <c:pt idx="317">
                  <c:v>41195</c:v>
                </c:pt>
                <c:pt idx="318">
                  <c:v>41196</c:v>
                </c:pt>
                <c:pt idx="319">
                  <c:v>41197</c:v>
                </c:pt>
                <c:pt idx="320">
                  <c:v>41198</c:v>
                </c:pt>
                <c:pt idx="321">
                  <c:v>41199</c:v>
                </c:pt>
                <c:pt idx="322">
                  <c:v>41200</c:v>
                </c:pt>
                <c:pt idx="323">
                  <c:v>41201</c:v>
                </c:pt>
                <c:pt idx="324">
                  <c:v>41202</c:v>
                </c:pt>
                <c:pt idx="325">
                  <c:v>41203</c:v>
                </c:pt>
                <c:pt idx="326">
                  <c:v>41204</c:v>
                </c:pt>
                <c:pt idx="327">
                  <c:v>41205</c:v>
                </c:pt>
                <c:pt idx="328">
                  <c:v>41206</c:v>
                </c:pt>
                <c:pt idx="329">
                  <c:v>41207</c:v>
                </c:pt>
                <c:pt idx="330">
                  <c:v>41208</c:v>
                </c:pt>
                <c:pt idx="331">
                  <c:v>41209</c:v>
                </c:pt>
                <c:pt idx="332">
                  <c:v>41210</c:v>
                </c:pt>
                <c:pt idx="333">
                  <c:v>41211</c:v>
                </c:pt>
                <c:pt idx="334">
                  <c:v>41212</c:v>
                </c:pt>
                <c:pt idx="335">
                  <c:v>41213</c:v>
                </c:pt>
                <c:pt idx="336">
                  <c:v>41214</c:v>
                </c:pt>
                <c:pt idx="337">
                  <c:v>41215</c:v>
                </c:pt>
                <c:pt idx="338">
                  <c:v>41216</c:v>
                </c:pt>
                <c:pt idx="339">
                  <c:v>41217</c:v>
                </c:pt>
                <c:pt idx="340">
                  <c:v>41218</c:v>
                </c:pt>
                <c:pt idx="341">
                  <c:v>41219</c:v>
                </c:pt>
                <c:pt idx="342">
                  <c:v>41220</c:v>
                </c:pt>
                <c:pt idx="343">
                  <c:v>41221</c:v>
                </c:pt>
                <c:pt idx="344">
                  <c:v>41222</c:v>
                </c:pt>
                <c:pt idx="345">
                  <c:v>41223</c:v>
                </c:pt>
                <c:pt idx="346">
                  <c:v>41224</c:v>
                </c:pt>
                <c:pt idx="347">
                  <c:v>41225</c:v>
                </c:pt>
                <c:pt idx="348">
                  <c:v>41226</c:v>
                </c:pt>
                <c:pt idx="349">
                  <c:v>41227</c:v>
                </c:pt>
                <c:pt idx="350">
                  <c:v>41228</c:v>
                </c:pt>
                <c:pt idx="351">
                  <c:v>41229</c:v>
                </c:pt>
                <c:pt idx="352">
                  <c:v>41230</c:v>
                </c:pt>
                <c:pt idx="353">
                  <c:v>41231</c:v>
                </c:pt>
                <c:pt idx="354">
                  <c:v>41232</c:v>
                </c:pt>
                <c:pt idx="355">
                  <c:v>41233</c:v>
                </c:pt>
                <c:pt idx="356">
                  <c:v>41234</c:v>
                </c:pt>
                <c:pt idx="357">
                  <c:v>41235</c:v>
                </c:pt>
                <c:pt idx="358">
                  <c:v>41236</c:v>
                </c:pt>
                <c:pt idx="359">
                  <c:v>41237</c:v>
                </c:pt>
                <c:pt idx="360">
                  <c:v>41238</c:v>
                </c:pt>
                <c:pt idx="361">
                  <c:v>41239</c:v>
                </c:pt>
                <c:pt idx="362">
                  <c:v>41240</c:v>
                </c:pt>
                <c:pt idx="363">
                  <c:v>41241</c:v>
                </c:pt>
                <c:pt idx="364">
                  <c:v>41242</c:v>
                </c:pt>
                <c:pt idx="365">
                  <c:v>41243</c:v>
                </c:pt>
              </c:numCache>
            </c:numRef>
          </c:xVal>
          <c:yVal>
            <c:numRef>
              <c:f>'Unimpaired Flow Data Dec1-Dec31'!$D$6:$D$371</c:f>
              <c:numCache>
                <c:formatCode>0.00</c:formatCode>
                <c:ptCount val="366"/>
                <c:pt idx="0">
                  <c:v>2.3799205238903665</c:v>
                </c:pt>
                <c:pt idx="1">
                  <c:v>2.3799205238903665</c:v>
                </c:pt>
                <c:pt idx="2">
                  <c:v>2.3799205238903665</c:v>
                </c:pt>
                <c:pt idx="3">
                  <c:v>2.3799205238903665</c:v>
                </c:pt>
                <c:pt idx="4">
                  <c:v>2.3799205238903665</c:v>
                </c:pt>
                <c:pt idx="5">
                  <c:v>2.3799205238903665</c:v>
                </c:pt>
                <c:pt idx="6">
                  <c:v>2.3799205238903665</c:v>
                </c:pt>
                <c:pt idx="7">
                  <c:v>2.3799205238903665</c:v>
                </c:pt>
                <c:pt idx="8">
                  <c:v>2.5099205238903664</c:v>
                </c:pt>
                <c:pt idx="9">
                  <c:v>3.1599205238903663</c:v>
                </c:pt>
                <c:pt idx="10">
                  <c:v>3.4199205238903665</c:v>
                </c:pt>
                <c:pt idx="11">
                  <c:v>3.5499205238903664</c:v>
                </c:pt>
                <c:pt idx="12">
                  <c:v>35.009920523890365</c:v>
                </c:pt>
                <c:pt idx="13">
                  <c:v>1043.9399205238904</c:v>
                </c:pt>
                <c:pt idx="14">
                  <c:v>673.43992052389035</c:v>
                </c:pt>
                <c:pt idx="15">
                  <c:v>2054.0399205238905</c:v>
                </c:pt>
                <c:pt idx="16">
                  <c:v>508.33992052389038</c:v>
                </c:pt>
                <c:pt idx="17">
                  <c:v>280.83992052389038</c:v>
                </c:pt>
                <c:pt idx="18">
                  <c:v>319.83992052389038</c:v>
                </c:pt>
                <c:pt idx="19">
                  <c:v>760.53992052389037</c:v>
                </c:pt>
                <c:pt idx="20">
                  <c:v>1006.2399205238904</c:v>
                </c:pt>
                <c:pt idx="21">
                  <c:v>488.83992052389038</c:v>
                </c:pt>
                <c:pt idx="22">
                  <c:v>286.03992052389037</c:v>
                </c:pt>
                <c:pt idx="23">
                  <c:v>191.1399205238904</c:v>
                </c:pt>
                <c:pt idx="24">
                  <c:v>133.93992052389038</c:v>
                </c:pt>
                <c:pt idx="25">
                  <c:v>122.10992052389037</c:v>
                </c:pt>
                <c:pt idx="26">
                  <c:v>348.43992052389035</c:v>
                </c:pt>
                <c:pt idx="27">
                  <c:v>1149.2399205238905</c:v>
                </c:pt>
                <c:pt idx="28">
                  <c:v>1120.6399205238904</c:v>
                </c:pt>
                <c:pt idx="29">
                  <c:v>534.33992052389033</c:v>
                </c:pt>
                <c:pt idx="30">
                  <c:v>1287.0399205238905</c:v>
                </c:pt>
                <c:pt idx="31">
                  <c:v>592.83992052389033</c:v>
                </c:pt>
                <c:pt idx="32">
                  <c:v>371.83992052389038</c:v>
                </c:pt>
                <c:pt idx="33">
                  <c:v>253.5399205238904</c:v>
                </c:pt>
                <c:pt idx="34">
                  <c:v>187.23992052389039</c:v>
                </c:pt>
                <c:pt idx="35">
                  <c:v>139.1399205238904</c:v>
                </c:pt>
                <c:pt idx="36">
                  <c:v>108.32992052389037</c:v>
                </c:pt>
                <c:pt idx="37">
                  <c:v>87.009920523890372</c:v>
                </c:pt>
                <c:pt idx="38">
                  <c:v>71.929920523890374</c:v>
                </c:pt>
                <c:pt idx="39">
                  <c:v>64.129920523890362</c:v>
                </c:pt>
                <c:pt idx="40">
                  <c:v>66.729920523890371</c:v>
                </c:pt>
                <c:pt idx="41">
                  <c:v>89.349920523890361</c:v>
                </c:pt>
                <c:pt idx="42">
                  <c:v>153.43992052389038</c:v>
                </c:pt>
                <c:pt idx="43">
                  <c:v>731.93992052389035</c:v>
                </c:pt>
                <c:pt idx="44">
                  <c:v>548.6399205238904</c:v>
                </c:pt>
                <c:pt idx="45">
                  <c:v>357.53992052389037</c:v>
                </c:pt>
                <c:pt idx="46">
                  <c:v>247.0399205238904</c:v>
                </c:pt>
                <c:pt idx="47">
                  <c:v>183.33992052389038</c:v>
                </c:pt>
                <c:pt idx="48">
                  <c:v>144.33992052389038</c:v>
                </c:pt>
                <c:pt idx="49">
                  <c:v>117.42992052389037</c:v>
                </c:pt>
                <c:pt idx="50">
                  <c:v>98.969920523890366</c:v>
                </c:pt>
                <c:pt idx="51">
                  <c:v>88.179920523890374</c:v>
                </c:pt>
                <c:pt idx="52">
                  <c:v>98.319920523890374</c:v>
                </c:pt>
                <c:pt idx="53">
                  <c:v>187.23992052389039</c:v>
                </c:pt>
                <c:pt idx="54">
                  <c:v>125.87992052389038</c:v>
                </c:pt>
                <c:pt idx="55">
                  <c:v>107.41992052389037</c:v>
                </c:pt>
                <c:pt idx="56">
                  <c:v>94.549920523890364</c:v>
                </c:pt>
                <c:pt idx="57">
                  <c:v>85.319920523890374</c:v>
                </c:pt>
                <c:pt idx="58">
                  <c:v>76.609920523890366</c:v>
                </c:pt>
                <c:pt idx="59">
                  <c:v>68.289920523890373</c:v>
                </c:pt>
                <c:pt idx="60">
                  <c:v>61.26992052389037</c:v>
                </c:pt>
                <c:pt idx="61">
                  <c:v>56.329920523890365</c:v>
                </c:pt>
                <c:pt idx="62">
                  <c:v>52.559920523890369</c:v>
                </c:pt>
                <c:pt idx="63">
                  <c:v>48.139920523890368</c:v>
                </c:pt>
                <c:pt idx="64">
                  <c:v>44.239920523890369</c:v>
                </c:pt>
                <c:pt idx="65">
                  <c:v>40.989920523890369</c:v>
                </c:pt>
                <c:pt idx="66">
                  <c:v>38.12992052389037</c:v>
                </c:pt>
                <c:pt idx="67">
                  <c:v>35.399920523890366</c:v>
                </c:pt>
                <c:pt idx="68">
                  <c:v>32.929920523890367</c:v>
                </c:pt>
                <c:pt idx="69">
                  <c:v>30.459920523890368</c:v>
                </c:pt>
                <c:pt idx="70">
                  <c:v>28.379920523890366</c:v>
                </c:pt>
                <c:pt idx="71">
                  <c:v>26.689920523890365</c:v>
                </c:pt>
                <c:pt idx="72">
                  <c:v>25.519920523890367</c:v>
                </c:pt>
                <c:pt idx="73">
                  <c:v>24.609920523890366</c:v>
                </c:pt>
                <c:pt idx="74">
                  <c:v>30.849920523890365</c:v>
                </c:pt>
                <c:pt idx="75">
                  <c:v>37.739920523890369</c:v>
                </c:pt>
                <c:pt idx="76">
                  <c:v>32.019920523890363</c:v>
                </c:pt>
                <c:pt idx="77">
                  <c:v>187.23992052389039</c:v>
                </c:pt>
                <c:pt idx="78">
                  <c:v>114.69992052389037</c:v>
                </c:pt>
                <c:pt idx="79">
                  <c:v>86.619920523890372</c:v>
                </c:pt>
                <c:pt idx="80">
                  <c:v>81.159920523890364</c:v>
                </c:pt>
                <c:pt idx="81">
                  <c:v>77.909920523890364</c:v>
                </c:pt>
                <c:pt idx="82">
                  <c:v>67.379920523890362</c:v>
                </c:pt>
                <c:pt idx="83">
                  <c:v>60.749920523890367</c:v>
                </c:pt>
                <c:pt idx="84">
                  <c:v>55.809920523890369</c:v>
                </c:pt>
                <c:pt idx="85">
                  <c:v>51.649920523890366</c:v>
                </c:pt>
                <c:pt idx="86">
                  <c:v>47.099920523890368</c:v>
                </c:pt>
                <c:pt idx="87">
                  <c:v>43.069920523890367</c:v>
                </c:pt>
                <c:pt idx="88">
                  <c:v>42.419920523890369</c:v>
                </c:pt>
                <c:pt idx="89">
                  <c:v>37.479920523890364</c:v>
                </c:pt>
                <c:pt idx="91">
                  <c:v>33.839920523890363</c:v>
                </c:pt>
                <c:pt idx="92">
                  <c:v>30.979920523890367</c:v>
                </c:pt>
                <c:pt idx="93">
                  <c:v>28.899920523890366</c:v>
                </c:pt>
                <c:pt idx="94">
                  <c:v>27.339920523890367</c:v>
                </c:pt>
                <c:pt idx="95">
                  <c:v>25.519920523890367</c:v>
                </c:pt>
                <c:pt idx="96">
                  <c:v>23.829920523890365</c:v>
                </c:pt>
                <c:pt idx="97">
                  <c:v>22.269920523890367</c:v>
                </c:pt>
                <c:pt idx="98">
                  <c:v>21.099920523890365</c:v>
                </c:pt>
                <c:pt idx="99">
                  <c:v>19.799920523890368</c:v>
                </c:pt>
                <c:pt idx="100">
                  <c:v>19.409920523890367</c:v>
                </c:pt>
                <c:pt idx="101">
                  <c:v>19.149920523890366</c:v>
                </c:pt>
                <c:pt idx="102">
                  <c:v>18.629920523890366</c:v>
                </c:pt>
                <c:pt idx="103">
                  <c:v>18.499920523890367</c:v>
                </c:pt>
                <c:pt idx="104">
                  <c:v>101.56992052389037</c:v>
                </c:pt>
                <c:pt idx="105">
                  <c:v>696.83992052389033</c:v>
                </c:pt>
                <c:pt idx="106">
                  <c:v>343.23992052389036</c:v>
                </c:pt>
                <c:pt idx="107">
                  <c:v>205.43992052389038</c:v>
                </c:pt>
                <c:pt idx="108">
                  <c:v>143.03992052389037</c:v>
                </c:pt>
                <c:pt idx="109">
                  <c:v>113.78992052389037</c:v>
                </c:pt>
                <c:pt idx="110">
                  <c:v>105.72992052389037</c:v>
                </c:pt>
                <c:pt idx="111">
                  <c:v>88.439920523890365</c:v>
                </c:pt>
                <c:pt idx="112">
                  <c:v>78.039920523890373</c:v>
                </c:pt>
                <c:pt idx="113">
                  <c:v>79.859920523890366</c:v>
                </c:pt>
                <c:pt idx="114">
                  <c:v>71.929920523890374</c:v>
                </c:pt>
                <c:pt idx="115">
                  <c:v>64.519920523890363</c:v>
                </c:pt>
                <c:pt idx="116">
                  <c:v>71.929920523890374</c:v>
                </c:pt>
                <c:pt idx="117">
                  <c:v>71.929920523890374</c:v>
                </c:pt>
                <c:pt idx="118">
                  <c:v>66.209920523890361</c:v>
                </c:pt>
                <c:pt idx="119">
                  <c:v>59.969920523890366</c:v>
                </c:pt>
                <c:pt idx="120">
                  <c:v>52.039920523890366</c:v>
                </c:pt>
                <c:pt idx="121">
                  <c:v>47.359920523890366</c:v>
                </c:pt>
                <c:pt idx="122">
                  <c:v>43.849920523890368</c:v>
                </c:pt>
                <c:pt idx="123">
                  <c:v>42.679920523890367</c:v>
                </c:pt>
                <c:pt idx="124">
                  <c:v>41.119920523890364</c:v>
                </c:pt>
                <c:pt idx="125">
                  <c:v>54.249920523890367</c:v>
                </c:pt>
                <c:pt idx="126">
                  <c:v>52.819920523890367</c:v>
                </c:pt>
                <c:pt idx="127">
                  <c:v>44.759920523890365</c:v>
                </c:pt>
                <c:pt idx="128">
                  <c:v>41.509920523890365</c:v>
                </c:pt>
                <c:pt idx="129">
                  <c:v>37.869920523890364</c:v>
                </c:pt>
                <c:pt idx="130">
                  <c:v>34.87992052389037</c:v>
                </c:pt>
                <c:pt idx="131">
                  <c:v>33.059920523890369</c:v>
                </c:pt>
                <c:pt idx="132">
                  <c:v>31.889920523890368</c:v>
                </c:pt>
                <c:pt idx="133">
                  <c:v>119.76992052389036</c:v>
                </c:pt>
                <c:pt idx="134">
                  <c:v>357.53992052389037</c:v>
                </c:pt>
                <c:pt idx="135">
                  <c:v>267.83992052389038</c:v>
                </c:pt>
                <c:pt idx="136">
                  <c:v>182.03992052389037</c:v>
                </c:pt>
                <c:pt idx="137">
                  <c:v>152.1399205238904</c:v>
                </c:pt>
                <c:pt idx="138">
                  <c:v>148.23992052389039</c:v>
                </c:pt>
                <c:pt idx="139">
                  <c:v>118.46992052389037</c:v>
                </c:pt>
                <c:pt idx="140">
                  <c:v>98.579920523890365</c:v>
                </c:pt>
                <c:pt idx="141">
                  <c:v>85.059920523890369</c:v>
                </c:pt>
                <c:pt idx="142">
                  <c:v>77.779920523890368</c:v>
                </c:pt>
                <c:pt idx="143">
                  <c:v>88.69992052389037</c:v>
                </c:pt>
                <c:pt idx="144">
                  <c:v>73.749920523890367</c:v>
                </c:pt>
                <c:pt idx="145">
                  <c:v>313.33992052389038</c:v>
                </c:pt>
                <c:pt idx="146">
                  <c:v>321.13992052389034</c:v>
                </c:pt>
                <c:pt idx="147">
                  <c:v>327.63992052389034</c:v>
                </c:pt>
                <c:pt idx="148">
                  <c:v>241.83992052389038</c:v>
                </c:pt>
                <c:pt idx="149">
                  <c:v>403.03992052389037</c:v>
                </c:pt>
                <c:pt idx="150">
                  <c:v>832.03992052389037</c:v>
                </c:pt>
                <c:pt idx="151">
                  <c:v>729.33992052389033</c:v>
                </c:pt>
                <c:pt idx="152">
                  <c:v>417.33992052389038</c:v>
                </c:pt>
                <c:pt idx="153">
                  <c:v>288.63992052389034</c:v>
                </c:pt>
                <c:pt idx="154">
                  <c:v>228.83992052389038</c:v>
                </c:pt>
                <c:pt idx="155">
                  <c:v>178.1399205238904</c:v>
                </c:pt>
                <c:pt idx="156">
                  <c:v>149.53992052389037</c:v>
                </c:pt>
                <c:pt idx="157">
                  <c:v>127.17992052389037</c:v>
                </c:pt>
                <c:pt idx="158">
                  <c:v>113.91992052389037</c:v>
                </c:pt>
                <c:pt idx="159">
                  <c:v>101.95992052389037</c:v>
                </c:pt>
                <c:pt idx="160">
                  <c:v>91.689920523890365</c:v>
                </c:pt>
                <c:pt idx="161">
                  <c:v>80.899920523890373</c:v>
                </c:pt>
                <c:pt idx="162">
                  <c:v>73.489920523890362</c:v>
                </c:pt>
                <c:pt idx="163">
                  <c:v>67.249920523890367</c:v>
                </c:pt>
                <c:pt idx="164">
                  <c:v>61.789920523890366</c:v>
                </c:pt>
                <c:pt idx="165">
                  <c:v>56.849920523890368</c:v>
                </c:pt>
                <c:pt idx="166">
                  <c:v>52.559920523890369</c:v>
                </c:pt>
                <c:pt idx="167">
                  <c:v>48.399920523890366</c:v>
                </c:pt>
                <c:pt idx="168">
                  <c:v>45.149920523890366</c:v>
                </c:pt>
                <c:pt idx="169">
                  <c:v>42.549920523890364</c:v>
                </c:pt>
                <c:pt idx="170">
                  <c:v>40.209920523890368</c:v>
                </c:pt>
                <c:pt idx="171">
                  <c:v>37.739920523890369</c:v>
                </c:pt>
                <c:pt idx="172">
                  <c:v>35.139920523890368</c:v>
                </c:pt>
                <c:pt idx="173">
                  <c:v>33.189920523890365</c:v>
                </c:pt>
                <c:pt idx="174">
                  <c:v>31.499920523890367</c:v>
                </c:pt>
                <c:pt idx="175">
                  <c:v>29.809920523890366</c:v>
                </c:pt>
                <c:pt idx="176">
                  <c:v>28.119920523890368</c:v>
                </c:pt>
                <c:pt idx="177">
                  <c:v>26.689920523890365</c:v>
                </c:pt>
                <c:pt idx="178">
                  <c:v>24.609920523890366</c:v>
                </c:pt>
                <c:pt idx="179">
                  <c:v>23.049920523890368</c:v>
                </c:pt>
                <c:pt idx="180">
                  <c:v>21.879920523890366</c:v>
                </c:pt>
                <c:pt idx="181">
                  <c:v>20.839920523890367</c:v>
                </c:pt>
                <c:pt idx="182">
                  <c:v>20.449920523890366</c:v>
                </c:pt>
                <c:pt idx="183">
                  <c:v>19.661914707446588</c:v>
                </c:pt>
                <c:pt idx="184">
                  <c:v>18.361914707446587</c:v>
                </c:pt>
                <c:pt idx="185">
                  <c:v>17.321914707446588</c:v>
                </c:pt>
                <c:pt idx="186">
                  <c:v>16.281914707446589</c:v>
                </c:pt>
                <c:pt idx="187">
                  <c:v>15.501914707446588</c:v>
                </c:pt>
                <c:pt idx="188">
                  <c:v>14.981914707446588</c:v>
                </c:pt>
                <c:pt idx="189">
                  <c:v>14.591914707446588</c:v>
                </c:pt>
                <c:pt idx="190">
                  <c:v>14.201914707446589</c:v>
                </c:pt>
                <c:pt idx="191">
                  <c:v>13.811914707446588</c:v>
                </c:pt>
                <c:pt idx="192">
                  <c:v>13.291914707446589</c:v>
                </c:pt>
                <c:pt idx="193">
                  <c:v>12.901914707446588</c:v>
                </c:pt>
                <c:pt idx="194">
                  <c:v>12.641914707446588</c:v>
                </c:pt>
                <c:pt idx="195">
                  <c:v>12.121914707446589</c:v>
                </c:pt>
                <c:pt idx="196">
                  <c:v>11.731914707446588</c:v>
                </c:pt>
                <c:pt idx="197">
                  <c:v>11.341914707446588</c:v>
                </c:pt>
                <c:pt idx="198">
                  <c:v>11.081914707446588</c:v>
                </c:pt>
                <c:pt idx="199">
                  <c:v>10.691914707446587</c:v>
                </c:pt>
                <c:pt idx="200">
                  <c:v>10.431914707446587</c:v>
                </c:pt>
                <c:pt idx="201">
                  <c:v>10.171914707446588</c:v>
                </c:pt>
                <c:pt idx="202">
                  <c:v>9.9119147074465879</c:v>
                </c:pt>
                <c:pt idx="203">
                  <c:v>9.6519147074465881</c:v>
                </c:pt>
                <c:pt idx="204">
                  <c:v>9.3919147074465883</c:v>
                </c:pt>
                <c:pt idx="205">
                  <c:v>9.1319147074465885</c:v>
                </c:pt>
                <c:pt idx="206">
                  <c:v>9.0019147074465877</c:v>
                </c:pt>
                <c:pt idx="207">
                  <c:v>8.6119147074465872</c:v>
                </c:pt>
                <c:pt idx="208">
                  <c:v>8.0919147074465876</c:v>
                </c:pt>
                <c:pt idx="209">
                  <c:v>7.8319147074465878</c:v>
                </c:pt>
                <c:pt idx="210">
                  <c:v>7.7019147074465879</c:v>
                </c:pt>
                <c:pt idx="211">
                  <c:v>7.1819147074465874</c:v>
                </c:pt>
                <c:pt idx="212">
                  <c:v>6.7919147074465878</c:v>
                </c:pt>
                <c:pt idx="213">
                  <c:v>6.8271526579808848</c:v>
                </c:pt>
                <c:pt idx="214">
                  <c:v>6.567152657980885</c:v>
                </c:pt>
                <c:pt idx="215">
                  <c:v>6.4371526579808851</c:v>
                </c:pt>
                <c:pt idx="216">
                  <c:v>6.3071526579808852</c:v>
                </c:pt>
                <c:pt idx="217">
                  <c:v>6.3071526579808852</c:v>
                </c:pt>
                <c:pt idx="218">
                  <c:v>6.1771526579808853</c:v>
                </c:pt>
                <c:pt idx="219">
                  <c:v>6.3071526579808852</c:v>
                </c:pt>
                <c:pt idx="220">
                  <c:v>6.1771526579808853</c:v>
                </c:pt>
                <c:pt idx="221">
                  <c:v>6.0471526579808845</c:v>
                </c:pt>
                <c:pt idx="222">
                  <c:v>5.9171526579808846</c:v>
                </c:pt>
                <c:pt idx="223">
                  <c:v>5.7871526579808847</c:v>
                </c:pt>
                <c:pt idx="224">
                  <c:v>5.6571526579808848</c:v>
                </c:pt>
                <c:pt idx="225">
                  <c:v>5.527152657980885</c:v>
                </c:pt>
                <c:pt idx="226">
                  <c:v>5.527152657980885</c:v>
                </c:pt>
                <c:pt idx="227">
                  <c:v>5.527152657980885</c:v>
                </c:pt>
                <c:pt idx="228">
                  <c:v>5.3971526579808851</c:v>
                </c:pt>
                <c:pt idx="229">
                  <c:v>5.3971526579808851</c:v>
                </c:pt>
                <c:pt idx="230">
                  <c:v>5.2671526579808852</c:v>
                </c:pt>
                <c:pt idx="231">
                  <c:v>5.0071526579808845</c:v>
                </c:pt>
                <c:pt idx="232">
                  <c:v>5.0071526579808845</c:v>
                </c:pt>
                <c:pt idx="233">
                  <c:v>4.8771526579808846</c:v>
                </c:pt>
                <c:pt idx="234">
                  <c:v>4.7471526579808847</c:v>
                </c:pt>
                <c:pt idx="235">
                  <c:v>4.7471526579808847</c:v>
                </c:pt>
                <c:pt idx="236">
                  <c:v>4.4871526579808849</c:v>
                </c:pt>
                <c:pt idx="237">
                  <c:v>4.4871526579808849</c:v>
                </c:pt>
                <c:pt idx="238">
                  <c:v>4.2271526579808851</c:v>
                </c:pt>
                <c:pt idx="239">
                  <c:v>4.0971526579808843</c:v>
                </c:pt>
                <c:pt idx="240">
                  <c:v>3.7071526579808842</c:v>
                </c:pt>
                <c:pt idx="241">
                  <c:v>3.4471526579808844</c:v>
                </c:pt>
                <c:pt idx="242">
                  <c:v>3.3171526579808845</c:v>
                </c:pt>
                <c:pt idx="243">
                  <c:v>3.1871526579808842</c:v>
                </c:pt>
                <c:pt idx="244">
                  <c:v>3.1713391568076199</c:v>
                </c:pt>
                <c:pt idx="245">
                  <c:v>3.1713391568076199</c:v>
                </c:pt>
                <c:pt idx="246">
                  <c:v>3.04133915680762</c:v>
                </c:pt>
                <c:pt idx="247">
                  <c:v>2.9113391568076197</c:v>
                </c:pt>
                <c:pt idx="248">
                  <c:v>2.9113391568076197</c:v>
                </c:pt>
                <c:pt idx="249">
                  <c:v>2.9113391568076197</c:v>
                </c:pt>
                <c:pt idx="250">
                  <c:v>2.7813391568076198</c:v>
                </c:pt>
                <c:pt idx="251">
                  <c:v>2.7813391568076198</c:v>
                </c:pt>
                <c:pt idx="252">
                  <c:v>2.6513391568076199</c:v>
                </c:pt>
                <c:pt idx="253">
                  <c:v>2.52133915680762</c:v>
                </c:pt>
                <c:pt idx="254">
                  <c:v>2.52133915680762</c:v>
                </c:pt>
                <c:pt idx="255">
                  <c:v>2.52133915680762</c:v>
                </c:pt>
                <c:pt idx="256">
                  <c:v>2.52133915680762</c:v>
                </c:pt>
                <c:pt idx="257">
                  <c:v>2.3913391568076197</c:v>
                </c:pt>
                <c:pt idx="258">
                  <c:v>2.3913391568076197</c:v>
                </c:pt>
                <c:pt idx="259">
                  <c:v>2.2613391568076198</c:v>
                </c:pt>
                <c:pt idx="260">
                  <c:v>2.1313391568076199</c:v>
                </c:pt>
                <c:pt idx="261">
                  <c:v>2.1313391568076199</c:v>
                </c:pt>
                <c:pt idx="262">
                  <c:v>2.2613391568076198</c:v>
                </c:pt>
                <c:pt idx="263">
                  <c:v>2.1313391568076199</c:v>
                </c:pt>
                <c:pt idx="264">
                  <c:v>2.00133915680762</c:v>
                </c:pt>
                <c:pt idx="265">
                  <c:v>2.00133915680762</c:v>
                </c:pt>
                <c:pt idx="266">
                  <c:v>2.00133915680762</c:v>
                </c:pt>
                <c:pt idx="267">
                  <c:v>1.8713391568076199</c:v>
                </c:pt>
                <c:pt idx="268">
                  <c:v>1.8713391568076199</c:v>
                </c:pt>
                <c:pt idx="269">
                  <c:v>2.00133915680762</c:v>
                </c:pt>
                <c:pt idx="270">
                  <c:v>1.8453391568076198</c:v>
                </c:pt>
                <c:pt idx="271">
                  <c:v>1.8323391568076197</c:v>
                </c:pt>
                <c:pt idx="272">
                  <c:v>1.7413391568076197</c:v>
                </c:pt>
                <c:pt idx="273">
                  <c:v>1.7153391568076199</c:v>
                </c:pt>
                <c:pt idx="274">
                  <c:v>1.8063391568076197</c:v>
                </c:pt>
                <c:pt idx="275">
                  <c:v>1.8713391568076199</c:v>
                </c:pt>
                <c:pt idx="276">
                  <c:v>1.8713391568076199</c:v>
                </c:pt>
                <c:pt idx="277">
                  <c:v>1.7283391568076198</c:v>
                </c:pt>
                <c:pt idx="278">
                  <c:v>1.7413391568076197</c:v>
                </c:pt>
                <c:pt idx="279">
                  <c:v>1.7153391568076199</c:v>
                </c:pt>
                <c:pt idx="280">
                  <c:v>1.8323391568076197</c:v>
                </c:pt>
                <c:pt idx="281">
                  <c:v>1.8453391568076198</c:v>
                </c:pt>
                <c:pt idx="282">
                  <c:v>1.7543391568076196</c:v>
                </c:pt>
                <c:pt idx="283">
                  <c:v>1.7803391568076199</c:v>
                </c:pt>
                <c:pt idx="284">
                  <c:v>1.8713391568076199</c:v>
                </c:pt>
                <c:pt idx="285">
                  <c:v>1.8713391568076199</c:v>
                </c:pt>
                <c:pt idx="286">
                  <c:v>1.8713391568076199</c:v>
                </c:pt>
                <c:pt idx="287">
                  <c:v>1.7673391568076198</c:v>
                </c:pt>
                <c:pt idx="288">
                  <c:v>1.7283391568076198</c:v>
                </c:pt>
                <c:pt idx="289">
                  <c:v>1.6893391568076197</c:v>
                </c:pt>
                <c:pt idx="290">
                  <c:v>1.6243391568076198</c:v>
                </c:pt>
                <c:pt idx="291">
                  <c:v>1.5463391568076197</c:v>
                </c:pt>
                <c:pt idx="292">
                  <c:v>1.5853391568076198</c:v>
                </c:pt>
                <c:pt idx="293">
                  <c:v>1.5853391568076198</c:v>
                </c:pt>
                <c:pt idx="294">
                  <c:v>1.5983391568076197</c:v>
                </c:pt>
                <c:pt idx="295">
                  <c:v>1.6373391568076197</c:v>
                </c:pt>
                <c:pt idx="296">
                  <c:v>1.5983391568076197</c:v>
                </c:pt>
                <c:pt idx="297">
                  <c:v>1.5723391568076197</c:v>
                </c:pt>
                <c:pt idx="298">
                  <c:v>1.5203391568076199</c:v>
                </c:pt>
                <c:pt idx="299">
                  <c:v>1.5073391568076198</c:v>
                </c:pt>
                <c:pt idx="300">
                  <c:v>1.4683391568076198</c:v>
                </c:pt>
                <c:pt idx="301">
                  <c:v>1.4553391568076199</c:v>
                </c:pt>
                <c:pt idx="302">
                  <c:v>1.4943391568076196</c:v>
                </c:pt>
                <c:pt idx="303">
                  <c:v>1.5333391568076198</c:v>
                </c:pt>
                <c:pt idx="304">
                  <c:v>1.6373391568076197</c:v>
                </c:pt>
                <c:pt idx="305">
                  <c:v>0.26092052389036618</c:v>
                </c:pt>
                <c:pt idx="306">
                  <c:v>0.26092052389036618</c:v>
                </c:pt>
                <c:pt idx="307">
                  <c:v>0.2739205238903662</c:v>
                </c:pt>
                <c:pt idx="308">
                  <c:v>0.2739205238903662</c:v>
                </c:pt>
                <c:pt idx="309">
                  <c:v>0.2739205238903662</c:v>
                </c:pt>
                <c:pt idx="310">
                  <c:v>0.26092052389036618</c:v>
                </c:pt>
                <c:pt idx="311">
                  <c:v>0.26092052389036618</c:v>
                </c:pt>
                <c:pt idx="312">
                  <c:v>0.26092052389036618</c:v>
                </c:pt>
                <c:pt idx="313">
                  <c:v>0.24792052389036626</c:v>
                </c:pt>
                <c:pt idx="314">
                  <c:v>0.26092052389036618</c:v>
                </c:pt>
                <c:pt idx="315">
                  <c:v>0.24792052389036626</c:v>
                </c:pt>
                <c:pt idx="316">
                  <c:v>0.35192052389036621</c:v>
                </c:pt>
                <c:pt idx="317">
                  <c:v>0.37792052389036623</c:v>
                </c:pt>
                <c:pt idx="318">
                  <c:v>0.37792052389036623</c:v>
                </c:pt>
                <c:pt idx="319">
                  <c:v>0.39092052389036624</c:v>
                </c:pt>
                <c:pt idx="320">
                  <c:v>0.4039205238903662</c:v>
                </c:pt>
                <c:pt idx="321">
                  <c:v>0.4039205238903662</c:v>
                </c:pt>
                <c:pt idx="322">
                  <c:v>0.4039205238903662</c:v>
                </c:pt>
                <c:pt idx="323">
                  <c:v>0.37792052389036623</c:v>
                </c:pt>
                <c:pt idx="324">
                  <c:v>0.36492052389036622</c:v>
                </c:pt>
                <c:pt idx="325">
                  <c:v>0.35192052389036621</c:v>
                </c:pt>
                <c:pt idx="326">
                  <c:v>0.32592052389036624</c:v>
                </c:pt>
                <c:pt idx="327">
                  <c:v>0.3389205238903662</c:v>
                </c:pt>
                <c:pt idx="328">
                  <c:v>0.39092052389036624</c:v>
                </c:pt>
                <c:pt idx="329">
                  <c:v>0.44292052389036624</c:v>
                </c:pt>
                <c:pt idx="330">
                  <c:v>0.44292052389036624</c:v>
                </c:pt>
                <c:pt idx="331">
                  <c:v>0.44292052389036624</c:v>
                </c:pt>
                <c:pt idx="332">
                  <c:v>0.44292052389036624</c:v>
                </c:pt>
                <c:pt idx="333">
                  <c:v>0.44292052389036624</c:v>
                </c:pt>
                <c:pt idx="334">
                  <c:v>0.44292052389036624</c:v>
                </c:pt>
                <c:pt idx="335">
                  <c:v>0.45592052389036625</c:v>
                </c:pt>
                <c:pt idx="336">
                  <c:v>0.45592052389036625</c:v>
                </c:pt>
                <c:pt idx="337">
                  <c:v>0.45592052389036625</c:v>
                </c:pt>
                <c:pt idx="338">
                  <c:v>0.45592052389036625</c:v>
                </c:pt>
                <c:pt idx="339">
                  <c:v>0.4689205238903662</c:v>
                </c:pt>
                <c:pt idx="340">
                  <c:v>0.4689205238903662</c:v>
                </c:pt>
                <c:pt idx="341">
                  <c:v>0.4689205238903662</c:v>
                </c:pt>
                <c:pt idx="342">
                  <c:v>0.53392052389036626</c:v>
                </c:pt>
                <c:pt idx="343">
                  <c:v>8.3599205238903664</c:v>
                </c:pt>
                <c:pt idx="344">
                  <c:v>21.359920523890366</c:v>
                </c:pt>
                <c:pt idx="345">
                  <c:v>18.239920523890365</c:v>
                </c:pt>
                <c:pt idx="346">
                  <c:v>25.259920523890365</c:v>
                </c:pt>
                <c:pt idx="347">
                  <c:v>13.039920523890366</c:v>
                </c:pt>
                <c:pt idx="348">
                  <c:v>8.4899205238903654</c:v>
                </c:pt>
                <c:pt idx="349">
                  <c:v>6.7999205238903668</c:v>
                </c:pt>
                <c:pt idx="350">
                  <c:v>5.3699205238903662</c:v>
                </c:pt>
                <c:pt idx="351">
                  <c:v>4.4599205238903661</c:v>
                </c:pt>
                <c:pt idx="352">
                  <c:v>3.8099205238903662</c:v>
                </c:pt>
                <c:pt idx="353">
                  <c:v>3.4199205238903665</c:v>
                </c:pt>
                <c:pt idx="354">
                  <c:v>3.1599205238903663</c:v>
                </c:pt>
                <c:pt idx="355">
                  <c:v>3.0299205238903664</c:v>
                </c:pt>
                <c:pt idx="356">
                  <c:v>2.8999205238903665</c:v>
                </c:pt>
                <c:pt idx="357">
                  <c:v>2.7699205238903661</c:v>
                </c:pt>
                <c:pt idx="358">
                  <c:v>2.7699205238903661</c:v>
                </c:pt>
                <c:pt idx="359">
                  <c:v>2.6399205238903662</c:v>
                </c:pt>
                <c:pt idx="360">
                  <c:v>2.6399205238903662</c:v>
                </c:pt>
                <c:pt idx="361">
                  <c:v>2.6399205238903662</c:v>
                </c:pt>
                <c:pt idx="362">
                  <c:v>2.5099205238903664</c:v>
                </c:pt>
                <c:pt idx="363">
                  <c:v>2.5099205238903664</c:v>
                </c:pt>
                <c:pt idx="364">
                  <c:v>2.5099205238903664</c:v>
                </c:pt>
                <c:pt idx="365">
                  <c:v>2.5099205238903664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45-41CE-934D-9FBF91513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41216"/>
        <c:axId val="148842752"/>
      </c:scatterChart>
      <c:valAx>
        <c:axId val="148841216"/>
        <c:scaling>
          <c:orientation val="minMax"/>
          <c:max val="41243"/>
          <c:min val="4087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42752"/>
        <c:crosses val="autoZero"/>
        <c:crossBetween val="midCat"/>
        <c:majorUnit val="31"/>
        <c:minorUnit val="10"/>
      </c:valAx>
      <c:valAx>
        <c:axId val="148842752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Daily Mean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Discharge, ft3/sec</a:t>
                </a:r>
                <a:endParaRPr lang="en-US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4121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Dry-Type</a:t>
            </a:r>
            <a:r>
              <a:rPr lang="en-US" baseline="0"/>
              <a:t> Year Flows (2012)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'Dry-type year 2012'!$C$4</c:f>
              <c:strCache>
                <c:ptCount val="1"/>
                <c:pt idx="0">
                  <c:v>"impaired flow", ft3/s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'Dry-type year 2012'!$A$5:$A$370</c:f>
              <c:numCache>
                <c:formatCode>d\-mmm</c:formatCode>
                <c:ptCount val="366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  <c:pt idx="23">
                  <c:v>40840</c:v>
                </c:pt>
                <c:pt idx="24">
                  <c:v>40841</c:v>
                </c:pt>
                <c:pt idx="25">
                  <c:v>40842</c:v>
                </c:pt>
                <c:pt idx="26">
                  <c:v>40843</c:v>
                </c:pt>
                <c:pt idx="27">
                  <c:v>40844</c:v>
                </c:pt>
                <c:pt idx="28">
                  <c:v>40845</c:v>
                </c:pt>
                <c:pt idx="29">
                  <c:v>40846</c:v>
                </c:pt>
                <c:pt idx="30">
                  <c:v>40847</c:v>
                </c:pt>
                <c:pt idx="31" formatCode="General">
                  <c:v>40848</c:v>
                </c:pt>
                <c:pt idx="32">
                  <c:v>40849</c:v>
                </c:pt>
                <c:pt idx="33">
                  <c:v>40850</c:v>
                </c:pt>
                <c:pt idx="34">
                  <c:v>40851</c:v>
                </c:pt>
                <c:pt idx="35">
                  <c:v>40852</c:v>
                </c:pt>
                <c:pt idx="36">
                  <c:v>40853</c:v>
                </c:pt>
                <c:pt idx="37">
                  <c:v>40854</c:v>
                </c:pt>
                <c:pt idx="38">
                  <c:v>40855</c:v>
                </c:pt>
                <c:pt idx="39">
                  <c:v>40856</c:v>
                </c:pt>
                <c:pt idx="40">
                  <c:v>40857</c:v>
                </c:pt>
                <c:pt idx="41">
                  <c:v>40858</c:v>
                </c:pt>
                <c:pt idx="42">
                  <c:v>40859</c:v>
                </c:pt>
                <c:pt idx="43">
                  <c:v>40860</c:v>
                </c:pt>
                <c:pt idx="44">
                  <c:v>40861</c:v>
                </c:pt>
                <c:pt idx="45">
                  <c:v>40862</c:v>
                </c:pt>
                <c:pt idx="46">
                  <c:v>40863</c:v>
                </c:pt>
                <c:pt idx="47">
                  <c:v>40864</c:v>
                </c:pt>
                <c:pt idx="48">
                  <c:v>40865</c:v>
                </c:pt>
                <c:pt idx="49">
                  <c:v>40866</c:v>
                </c:pt>
                <c:pt idx="50">
                  <c:v>40867</c:v>
                </c:pt>
                <c:pt idx="51">
                  <c:v>40868</c:v>
                </c:pt>
                <c:pt idx="52">
                  <c:v>40869</c:v>
                </c:pt>
                <c:pt idx="53">
                  <c:v>40870</c:v>
                </c:pt>
                <c:pt idx="54">
                  <c:v>40871</c:v>
                </c:pt>
                <c:pt idx="55">
                  <c:v>40872</c:v>
                </c:pt>
                <c:pt idx="56">
                  <c:v>40873</c:v>
                </c:pt>
                <c:pt idx="57">
                  <c:v>40874</c:v>
                </c:pt>
                <c:pt idx="58">
                  <c:v>40875</c:v>
                </c:pt>
                <c:pt idx="59">
                  <c:v>40876</c:v>
                </c:pt>
                <c:pt idx="60">
                  <c:v>40877</c:v>
                </c:pt>
                <c:pt idx="61">
                  <c:v>40878</c:v>
                </c:pt>
                <c:pt idx="62">
                  <c:v>40879</c:v>
                </c:pt>
                <c:pt idx="63">
                  <c:v>40880</c:v>
                </c:pt>
                <c:pt idx="64">
                  <c:v>40881</c:v>
                </c:pt>
                <c:pt idx="65">
                  <c:v>40882</c:v>
                </c:pt>
                <c:pt idx="66">
                  <c:v>40883</c:v>
                </c:pt>
                <c:pt idx="67">
                  <c:v>40884</c:v>
                </c:pt>
                <c:pt idx="68">
                  <c:v>40885</c:v>
                </c:pt>
                <c:pt idx="69">
                  <c:v>40886</c:v>
                </c:pt>
                <c:pt idx="70">
                  <c:v>40887</c:v>
                </c:pt>
                <c:pt idx="71">
                  <c:v>40888</c:v>
                </c:pt>
                <c:pt idx="72">
                  <c:v>40889</c:v>
                </c:pt>
                <c:pt idx="73">
                  <c:v>40890</c:v>
                </c:pt>
                <c:pt idx="74">
                  <c:v>40891</c:v>
                </c:pt>
                <c:pt idx="75">
                  <c:v>40892</c:v>
                </c:pt>
                <c:pt idx="76">
                  <c:v>40893</c:v>
                </c:pt>
                <c:pt idx="77">
                  <c:v>40894</c:v>
                </c:pt>
                <c:pt idx="78">
                  <c:v>40895</c:v>
                </c:pt>
                <c:pt idx="79">
                  <c:v>40896</c:v>
                </c:pt>
                <c:pt idx="80">
                  <c:v>40897</c:v>
                </c:pt>
                <c:pt idx="81">
                  <c:v>40898</c:v>
                </c:pt>
                <c:pt idx="82">
                  <c:v>40899</c:v>
                </c:pt>
                <c:pt idx="83">
                  <c:v>40900</c:v>
                </c:pt>
                <c:pt idx="84">
                  <c:v>40901</c:v>
                </c:pt>
                <c:pt idx="85">
                  <c:v>40902</c:v>
                </c:pt>
                <c:pt idx="86">
                  <c:v>40903</c:v>
                </c:pt>
                <c:pt idx="87">
                  <c:v>40904</c:v>
                </c:pt>
                <c:pt idx="88">
                  <c:v>40905</c:v>
                </c:pt>
                <c:pt idx="89">
                  <c:v>40906</c:v>
                </c:pt>
                <c:pt idx="90">
                  <c:v>40907</c:v>
                </c:pt>
                <c:pt idx="91">
                  <c:v>40908</c:v>
                </c:pt>
                <c:pt idx="92">
                  <c:v>40909</c:v>
                </c:pt>
                <c:pt idx="93">
                  <c:v>40910</c:v>
                </c:pt>
                <c:pt idx="94">
                  <c:v>40911</c:v>
                </c:pt>
                <c:pt idx="95">
                  <c:v>40912</c:v>
                </c:pt>
                <c:pt idx="96">
                  <c:v>40913</c:v>
                </c:pt>
                <c:pt idx="97">
                  <c:v>40914</c:v>
                </c:pt>
                <c:pt idx="98">
                  <c:v>40915</c:v>
                </c:pt>
                <c:pt idx="99">
                  <c:v>40916</c:v>
                </c:pt>
                <c:pt idx="100">
                  <c:v>40917</c:v>
                </c:pt>
                <c:pt idx="101">
                  <c:v>40918</c:v>
                </c:pt>
                <c:pt idx="102">
                  <c:v>40919</c:v>
                </c:pt>
                <c:pt idx="103">
                  <c:v>40920</c:v>
                </c:pt>
                <c:pt idx="104">
                  <c:v>40921</c:v>
                </c:pt>
                <c:pt idx="105">
                  <c:v>40922</c:v>
                </c:pt>
                <c:pt idx="106">
                  <c:v>40923</c:v>
                </c:pt>
                <c:pt idx="107">
                  <c:v>40924</c:v>
                </c:pt>
                <c:pt idx="108">
                  <c:v>40925</c:v>
                </c:pt>
                <c:pt idx="109">
                  <c:v>40926</c:v>
                </c:pt>
                <c:pt idx="110">
                  <c:v>40927</c:v>
                </c:pt>
                <c:pt idx="111">
                  <c:v>40928</c:v>
                </c:pt>
                <c:pt idx="112">
                  <c:v>40929</c:v>
                </c:pt>
                <c:pt idx="113">
                  <c:v>40930</c:v>
                </c:pt>
                <c:pt idx="114">
                  <c:v>40931</c:v>
                </c:pt>
                <c:pt idx="115">
                  <c:v>40932</c:v>
                </c:pt>
                <c:pt idx="116">
                  <c:v>40933</c:v>
                </c:pt>
                <c:pt idx="117">
                  <c:v>40934</c:v>
                </c:pt>
                <c:pt idx="118">
                  <c:v>40935</c:v>
                </c:pt>
                <c:pt idx="119">
                  <c:v>40936</c:v>
                </c:pt>
                <c:pt idx="120">
                  <c:v>40937</c:v>
                </c:pt>
                <c:pt idx="121">
                  <c:v>40938</c:v>
                </c:pt>
                <c:pt idx="122">
                  <c:v>40939</c:v>
                </c:pt>
                <c:pt idx="123">
                  <c:v>40940</c:v>
                </c:pt>
                <c:pt idx="124">
                  <c:v>40941</c:v>
                </c:pt>
                <c:pt idx="125">
                  <c:v>40942</c:v>
                </c:pt>
                <c:pt idx="126">
                  <c:v>40943</c:v>
                </c:pt>
                <c:pt idx="127">
                  <c:v>40944</c:v>
                </c:pt>
                <c:pt idx="128">
                  <c:v>40945</c:v>
                </c:pt>
                <c:pt idx="129">
                  <c:v>40946</c:v>
                </c:pt>
                <c:pt idx="130">
                  <c:v>40947</c:v>
                </c:pt>
                <c:pt idx="131">
                  <c:v>40948</c:v>
                </c:pt>
                <c:pt idx="132">
                  <c:v>40949</c:v>
                </c:pt>
                <c:pt idx="133">
                  <c:v>40950</c:v>
                </c:pt>
                <c:pt idx="134">
                  <c:v>40951</c:v>
                </c:pt>
                <c:pt idx="135">
                  <c:v>40952</c:v>
                </c:pt>
                <c:pt idx="136">
                  <c:v>40953</c:v>
                </c:pt>
                <c:pt idx="137">
                  <c:v>40954</c:v>
                </c:pt>
                <c:pt idx="138">
                  <c:v>40955</c:v>
                </c:pt>
                <c:pt idx="139">
                  <c:v>40956</c:v>
                </c:pt>
                <c:pt idx="140">
                  <c:v>40957</c:v>
                </c:pt>
                <c:pt idx="141">
                  <c:v>40958</c:v>
                </c:pt>
                <c:pt idx="142">
                  <c:v>40959</c:v>
                </c:pt>
                <c:pt idx="143">
                  <c:v>40960</c:v>
                </c:pt>
                <c:pt idx="144">
                  <c:v>40961</c:v>
                </c:pt>
                <c:pt idx="145">
                  <c:v>40962</c:v>
                </c:pt>
                <c:pt idx="146">
                  <c:v>40963</c:v>
                </c:pt>
                <c:pt idx="147">
                  <c:v>40964</c:v>
                </c:pt>
                <c:pt idx="148">
                  <c:v>40965</c:v>
                </c:pt>
                <c:pt idx="149">
                  <c:v>40966</c:v>
                </c:pt>
                <c:pt idx="150">
                  <c:v>40967</c:v>
                </c:pt>
                <c:pt idx="151">
                  <c:v>40968</c:v>
                </c:pt>
                <c:pt idx="152">
                  <c:v>40969</c:v>
                </c:pt>
                <c:pt idx="153">
                  <c:v>40970</c:v>
                </c:pt>
                <c:pt idx="154">
                  <c:v>40971</c:v>
                </c:pt>
                <c:pt idx="155">
                  <c:v>40972</c:v>
                </c:pt>
                <c:pt idx="156">
                  <c:v>40973</c:v>
                </c:pt>
                <c:pt idx="157">
                  <c:v>40974</c:v>
                </c:pt>
                <c:pt idx="158">
                  <c:v>40975</c:v>
                </c:pt>
                <c:pt idx="159">
                  <c:v>40976</c:v>
                </c:pt>
                <c:pt idx="160">
                  <c:v>40977</c:v>
                </c:pt>
                <c:pt idx="161">
                  <c:v>40978</c:v>
                </c:pt>
                <c:pt idx="162">
                  <c:v>40979</c:v>
                </c:pt>
                <c:pt idx="163">
                  <c:v>40980</c:v>
                </c:pt>
                <c:pt idx="164">
                  <c:v>40981</c:v>
                </c:pt>
                <c:pt idx="165">
                  <c:v>40982</c:v>
                </c:pt>
                <c:pt idx="166">
                  <c:v>40983</c:v>
                </c:pt>
                <c:pt idx="167">
                  <c:v>40984</c:v>
                </c:pt>
                <c:pt idx="168">
                  <c:v>40985</c:v>
                </c:pt>
                <c:pt idx="169">
                  <c:v>40986</c:v>
                </c:pt>
                <c:pt idx="170">
                  <c:v>40987</c:v>
                </c:pt>
                <c:pt idx="171">
                  <c:v>40988</c:v>
                </c:pt>
                <c:pt idx="172">
                  <c:v>40989</c:v>
                </c:pt>
                <c:pt idx="173">
                  <c:v>40990</c:v>
                </c:pt>
                <c:pt idx="174">
                  <c:v>40991</c:v>
                </c:pt>
                <c:pt idx="175">
                  <c:v>40992</c:v>
                </c:pt>
                <c:pt idx="176">
                  <c:v>40993</c:v>
                </c:pt>
                <c:pt idx="177">
                  <c:v>40994</c:v>
                </c:pt>
                <c:pt idx="178">
                  <c:v>40995</c:v>
                </c:pt>
                <c:pt idx="179">
                  <c:v>40996</c:v>
                </c:pt>
                <c:pt idx="180">
                  <c:v>40997</c:v>
                </c:pt>
                <c:pt idx="181">
                  <c:v>40998</c:v>
                </c:pt>
                <c:pt idx="182">
                  <c:v>40999</c:v>
                </c:pt>
                <c:pt idx="183">
                  <c:v>41000</c:v>
                </c:pt>
                <c:pt idx="184">
                  <c:v>41001</c:v>
                </c:pt>
                <c:pt idx="185">
                  <c:v>41002</c:v>
                </c:pt>
                <c:pt idx="186">
                  <c:v>41003</c:v>
                </c:pt>
                <c:pt idx="187">
                  <c:v>41004</c:v>
                </c:pt>
                <c:pt idx="188">
                  <c:v>41005</c:v>
                </c:pt>
                <c:pt idx="189">
                  <c:v>41006</c:v>
                </c:pt>
                <c:pt idx="190">
                  <c:v>41007</c:v>
                </c:pt>
                <c:pt idx="191">
                  <c:v>41008</c:v>
                </c:pt>
                <c:pt idx="192">
                  <c:v>41009</c:v>
                </c:pt>
                <c:pt idx="193">
                  <c:v>41010</c:v>
                </c:pt>
                <c:pt idx="194">
                  <c:v>41011</c:v>
                </c:pt>
                <c:pt idx="195">
                  <c:v>41012</c:v>
                </c:pt>
                <c:pt idx="196">
                  <c:v>41013</c:v>
                </c:pt>
                <c:pt idx="197">
                  <c:v>41014</c:v>
                </c:pt>
                <c:pt idx="198">
                  <c:v>41015</c:v>
                </c:pt>
                <c:pt idx="199">
                  <c:v>41016</c:v>
                </c:pt>
                <c:pt idx="200">
                  <c:v>41017</c:v>
                </c:pt>
                <c:pt idx="201">
                  <c:v>41018</c:v>
                </c:pt>
                <c:pt idx="202">
                  <c:v>41019</c:v>
                </c:pt>
                <c:pt idx="203">
                  <c:v>41020</c:v>
                </c:pt>
                <c:pt idx="204">
                  <c:v>41021</c:v>
                </c:pt>
                <c:pt idx="205">
                  <c:v>41022</c:v>
                </c:pt>
                <c:pt idx="206">
                  <c:v>41023</c:v>
                </c:pt>
                <c:pt idx="207">
                  <c:v>41024</c:v>
                </c:pt>
                <c:pt idx="208">
                  <c:v>41025</c:v>
                </c:pt>
                <c:pt idx="209">
                  <c:v>41026</c:v>
                </c:pt>
                <c:pt idx="210">
                  <c:v>41027</c:v>
                </c:pt>
                <c:pt idx="211">
                  <c:v>41028</c:v>
                </c:pt>
                <c:pt idx="212">
                  <c:v>41029</c:v>
                </c:pt>
                <c:pt idx="213">
                  <c:v>41030</c:v>
                </c:pt>
                <c:pt idx="214">
                  <c:v>41031</c:v>
                </c:pt>
                <c:pt idx="215">
                  <c:v>41032</c:v>
                </c:pt>
                <c:pt idx="216">
                  <c:v>41033</c:v>
                </c:pt>
                <c:pt idx="217">
                  <c:v>41034</c:v>
                </c:pt>
                <c:pt idx="218">
                  <c:v>41035</c:v>
                </c:pt>
                <c:pt idx="219">
                  <c:v>41036</c:v>
                </c:pt>
                <c:pt idx="220">
                  <c:v>41037</c:v>
                </c:pt>
                <c:pt idx="221">
                  <c:v>41038</c:v>
                </c:pt>
                <c:pt idx="222">
                  <c:v>41039</c:v>
                </c:pt>
                <c:pt idx="223">
                  <c:v>41040</c:v>
                </c:pt>
                <c:pt idx="224">
                  <c:v>41041</c:v>
                </c:pt>
                <c:pt idx="225">
                  <c:v>41042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41048</c:v>
                </c:pt>
                <c:pt idx="232">
                  <c:v>41049</c:v>
                </c:pt>
                <c:pt idx="233">
                  <c:v>41050</c:v>
                </c:pt>
                <c:pt idx="234">
                  <c:v>41051</c:v>
                </c:pt>
                <c:pt idx="235">
                  <c:v>41052</c:v>
                </c:pt>
                <c:pt idx="236">
                  <c:v>41053</c:v>
                </c:pt>
                <c:pt idx="237">
                  <c:v>41054</c:v>
                </c:pt>
                <c:pt idx="238">
                  <c:v>41055</c:v>
                </c:pt>
                <c:pt idx="239">
                  <c:v>41056</c:v>
                </c:pt>
                <c:pt idx="240">
                  <c:v>41057</c:v>
                </c:pt>
                <c:pt idx="241">
                  <c:v>41058</c:v>
                </c:pt>
                <c:pt idx="242">
                  <c:v>41059</c:v>
                </c:pt>
                <c:pt idx="243">
                  <c:v>41060</c:v>
                </c:pt>
                <c:pt idx="244">
                  <c:v>41061</c:v>
                </c:pt>
                <c:pt idx="245">
                  <c:v>41062</c:v>
                </c:pt>
                <c:pt idx="246">
                  <c:v>41063</c:v>
                </c:pt>
                <c:pt idx="247">
                  <c:v>41064</c:v>
                </c:pt>
                <c:pt idx="248">
                  <c:v>41065</c:v>
                </c:pt>
                <c:pt idx="249">
                  <c:v>41066</c:v>
                </c:pt>
                <c:pt idx="250">
                  <c:v>41067</c:v>
                </c:pt>
                <c:pt idx="251">
                  <c:v>41068</c:v>
                </c:pt>
                <c:pt idx="252">
                  <c:v>41069</c:v>
                </c:pt>
                <c:pt idx="253">
                  <c:v>41070</c:v>
                </c:pt>
                <c:pt idx="254">
                  <c:v>41071</c:v>
                </c:pt>
                <c:pt idx="255">
                  <c:v>41072</c:v>
                </c:pt>
                <c:pt idx="256">
                  <c:v>41073</c:v>
                </c:pt>
                <c:pt idx="257">
                  <c:v>41074</c:v>
                </c:pt>
                <c:pt idx="258">
                  <c:v>41075</c:v>
                </c:pt>
                <c:pt idx="259">
                  <c:v>41076</c:v>
                </c:pt>
                <c:pt idx="260">
                  <c:v>41077</c:v>
                </c:pt>
                <c:pt idx="261">
                  <c:v>41078</c:v>
                </c:pt>
                <c:pt idx="262">
                  <c:v>41079</c:v>
                </c:pt>
                <c:pt idx="263">
                  <c:v>41080</c:v>
                </c:pt>
                <c:pt idx="264">
                  <c:v>41081</c:v>
                </c:pt>
                <c:pt idx="265">
                  <c:v>41082</c:v>
                </c:pt>
                <c:pt idx="266">
                  <c:v>41083</c:v>
                </c:pt>
                <c:pt idx="267">
                  <c:v>41084</c:v>
                </c:pt>
                <c:pt idx="268">
                  <c:v>41085</c:v>
                </c:pt>
                <c:pt idx="269">
                  <c:v>41086</c:v>
                </c:pt>
                <c:pt idx="270">
                  <c:v>41087</c:v>
                </c:pt>
                <c:pt idx="271">
                  <c:v>41088</c:v>
                </c:pt>
                <c:pt idx="272">
                  <c:v>41089</c:v>
                </c:pt>
                <c:pt idx="273">
                  <c:v>41090</c:v>
                </c:pt>
                <c:pt idx="274">
                  <c:v>41091</c:v>
                </c:pt>
                <c:pt idx="275">
                  <c:v>41092</c:v>
                </c:pt>
                <c:pt idx="276">
                  <c:v>41093</c:v>
                </c:pt>
                <c:pt idx="277">
                  <c:v>41094</c:v>
                </c:pt>
                <c:pt idx="278">
                  <c:v>41095</c:v>
                </c:pt>
                <c:pt idx="279">
                  <c:v>41096</c:v>
                </c:pt>
                <c:pt idx="280">
                  <c:v>41097</c:v>
                </c:pt>
                <c:pt idx="281">
                  <c:v>41098</c:v>
                </c:pt>
                <c:pt idx="282">
                  <c:v>41099</c:v>
                </c:pt>
                <c:pt idx="283">
                  <c:v>41100</c:v>
                </c:pt>
                <c:pt idx="284">
                  <c:v>41101</c:v>
                </c:pt>
                <c:pt idx="285">
                  <c:v>41102</c:v>
                </c:pt>
                <c:pt idx="286">
                  <c:v>41103</c:v>
                </c:pt>
                <c:pt idx="287">
                  <c:v>41104</c:v>
                </c:pt>
                <c:pt idx="288">
                  <c:v>41105</c:v>
                </c:pt>
                <c:pt idx="289">
                  <c:v>41106</c:v>
                </c:pt>
                <c:pt idx="290">
                  <c:v>41107</c:v>
                </c:pt>
                <c:pt idx="291">
                  <c:v>41108</c:v>
                </c:pt>
                <c:pt idx="292">
                  <c:v>41109</c:v>
                </c:pt>
                <c:pt idx="293">
                  <c:v>41110</c:v>
                </c:pt>
                <c:pt idx="294">
                  <c:v>41111</c:v>
                </c:pt>
                <c:pt idx="295">
                  <c:v>41112</c:v>
                </c:pt>
                <c:pt idx="296">
                  <c:v>41113</c:v>
                </c:pt>
                <c:pt idx="297">
                  <c:v>41114</c:v>
                </c:pt>
                <c:pt idx="298">
                  <c:v>41115</c:v>
                </c:pt>
                <c:pt idx="299">
                  <c:v>41116</c:v>
                </c:pt>
                <c:pt idx="300">
                  <c:v>41117</c:v>
                </c:pt>
                <c:pt idx="301">
                  <c:v>41118</c:v>
                </c:pt>
                <c:pt idx="302">
                  <c:v>41119</c:v>
                </c:pt>
                <c:pt idx="303">
                  <c:v>41120</c:v>
                </c:pt>
                <c:pt idx="304">
                  <c:v>41121</c:v>
                </c:pt>
                <c:pt idx="305">
                  <c:v>41122</c:v>
                </c:pt>
                <c:pt idx="306">
                  <c:v>41123</c:v>
                </c:pt>
                <c:pt idx="307">
                  <c:v>41124</c:v>
                </c:pt>
                <c:pt idx="308">
                  <c:v>41125</c:v>
                </c:pt>
                <c:pt idx="309">
                  <c:v>41126</c:v>
                </c:pt>
                <c:pt idx="310">
                  <c:v>41127</c:v>
                </c:pt>
                <c:pt idx="311">
                  <c:v>41128</c:v>
                </c:pt>
                <c:pt idx="312">
                  <c:v>41129</c:v>
                </c:pt>
                <c:pt idx="313">
                  <c:v>41130</c:v>
                </c:pt>
                <c:pt idx="314">
                  <c:v>41131</c:v>
                </c:pt>
                <c:pt idx="315">
                  <c:v>41132</c:v>
                </c:pt>
                <c:pt idx="316">
                  <c:v>41133</c:v>
                </c:pt>
                <c:pt idx="317">
                  <c:v>41134</c:v>
                </c:pt>
                <c:pt idx="318">
                  <c:v>41135</c:v>
                </c:pt>
                <c:pt idx="319">
                  <c:v>41136</c:v>
                </c:pt>
                <c:pt idx="320">
                  <c:v>41137</c:v>
                </c:pt>
                <c:pt idx="321">
                  <c:v>41138</c:v>
                </c:pt>
                <c:pt idx="322">
                  <c:v>41139</c:v>
                </c:pt>
                <c:pt idx="323">
                  <c:v>41140</c:v>
                </c:pt>
                <c:pt idx="324">
                  <c:v>41141</c:v>
                </c:pt>
                <c:pt idx="325">
                  <c:v>41142</c:v>
                </c:pt>
                <c:pt idx="326">
                  <c:v>41143</c:v>
                </c:pt>
                <c:pt idx="327">
                  <c:v>41144</c:v>
                </c:pt>
                <c:pt idx="328">
                  <c:v>41145</c:v>
                </c:pt>
                <c:pt idx="329">
                  <c:v>41146</c:v>
                </c:pt>
                <c:pt idx="330">
                  <c:v>41147</c:v>
                </c:pt>
                <c:pt idx="331">
                  <c:v>41148</c:v>
                </c:pt>
                <c:pt idx="332">
                  <c:v>41149</c:v>
                </c:pt>
                <c:pt idx="333">
                  <c:v>41150</c:v>
                </c:pt>
                <c:pt idx="334">
                  <c:v>41151</c:v>
                </c:pt>
                <c:pt idx="335">
                  <c:v>41152</c:v>
                </c:pt>
                <c:pt idx="336">
                  <c:v>41153</c:v>
                </c:pt>
                <c:pt idx="337">
                  <c:v>41154</c:v>
                </c:pt>
                <c:pt idx="338">
                  <c:v>41155</c:v>
                </c:pt>
                <c:pt idx="339">
                  <c:v>41156</c:v>
                </c:pt>
                <c:pt idx="340">
                  <c:v>41157</c:v>
                </c:pt>
                <c:pt idx="341">
                  <c:v>41158</c:v>
                </c:pt>
                <c:pt idx="342">
                  <c:v>41159</c:v>
                </c:pt>
                <c:pt idx="343">
                  <c:v>41160</c:v>
                </c:pt>
                <c:pt idx="344">
                  <c:v>41161</c:v>
                </c:pt>
                <c:pt idx="345">
                  <c:v>41162</c:v>
                </c:pt>
                <c:pt idx="346">
                  <c:v>41163</c:v>
                </c:pt>
                <c:pt idx="347">
                  <c:v>41164</c:v>
                </c:pt>
                <c:pt idx="348">
                  <c:v>41165</c:v>
                </c:pt>
                <c:pt idx="349">
                  <c:v>41166</c:v>
                </c:pt>
                <c:pt idx="350">
                  <c:v>41167</c:v>
                </c:pt>
                <c:pt idx="351">
                  <c:v>41168</c:v>
                </c:pt>
                <c:pt idx="352">
                  <c:v>41169</c:v>
                </c:pt>
                <c:pt idx="353">
                  <c:v>41170</c:v>
                </c:pt>
                <c:pt idx="354">
                  <c:v>41171</c:v>
                </c:pt>
                <c:pt idx="355">
                  <c:v>41172</c:v>
                </c:pt>
                <c:pt idx="356">
                  <c:v>41173</c:v>
                </c:pt>
                <c:pt idx="357">
                  <c:v>41174</c:v>
                </c:pt>
                <c:pt idx="358">
                  <c:v>41175</c:v>
                </c:pt>
                <c:pt idx="359">
                  <c:v>41176</c:v>
                </c:pt>
                <c:pt idx="360">
                  <c:v>41177</c:v>
                </c:pt>
                <c:pt idx="361">
                  <c:v>41178</c:v>
                </c:pt>
                <c:pt idx="362">
                  <c:v>41179</c:v>
                </c:pt>
                <c:pt idx="363">
                  <c:v>41180</c:v>
                </c:pt>
                <c:pt idx="364">
                  <c:v>41181</c:v>
                </c:pt>
                <c:pt idx="365">
                  <c:v>41182</c:v>
                </c:pt>
              </c:numCache>
            </c:numRef>
          </c:xVal>
          <c:yVal>
            <c:numRef>
              <c:f>'Dry-type year 2012'!$C$5:$C$370</c:f>
              <c:numCache>
                <c:formatCode>General</c:formatCode>
                <c:ptCount val="366"/>
                <c:pt idx="0">
                  <c:v>1.0790000000000002</c:v>
                </c:pt>
                <c:pt idx="1">
                  <c:v>1.1179999999999999</c:v>
                </c:pt>
                <c:pt idx="2">
                  <c:v>1.4300000000000002</c:v>
                </c:pt>
                <c:pt idx="3">
                  <c:v>1.9500000000000002</c:v>
                </c:pt>
                <c:pt idx="4">
                  <c:v>5.46</c:v>
                </c:pt>
                <c:pt idx="5">
                  <c:v>7.41</c:v>
                </c:pt>
                <c:pt idx="6">
                  <c:v>5.33</c:v>
                </c:pt>
                <c:pt idx="7">
                  <c:v>4.42</c:v>
                </c:pt>
                <c:pt idx="8">
                  <c:v>3.64</c:v>
                </c:pt>
                <c:pt idx="9">
                  <c:v>4.16</c:v>
                </c:pt>
                <c:pt idx="10">
                  <c:v>8.9700000000000006</c:v>
                </c:pt>
                <c:pt idx="11">
                  <c:v>8.9700000000000006</c:v>
                </c:pt>
                <c:pt idx="12">
                  <c:v>6.24</c:v>
                </c:pt>
                <c:pt idx="13">
                  <c:v>5.2</c:v>
                </c:pt>
                <c:pt idx="14">
                  <c:v>4.68</c:v>
                </c:pt>
                <c:pt idx="15">
                  <c:v>4.16</c:v>
                </c:pt>
                <c:pt idx="16">
                  <c:v>3.77</c:v>
                </c:pt>
                <c:pt idx="17">
                  <c:v>3.5100000000000002</c:v>
                </c:pt>
                <c:pt idx="18">
                  <c:v>3.38</c:v>
                </c:pt>
                <c:pt idx="19">
                  <c:v>3.25</c:v>
                </c:pt>
                <c:pt idx="20">
                  <c:v>3.12</c:v>
                </c:pt>
                <c:pt idx="21">
                  <c:v>3.12</c:v>
                </c:pt>
                <c:pt idx="22">
                  <c:v>2.99</c:v>
                </c:pt>
                <c:pt idx="23">
                  <c:v>2.99</c:v>
                </c:pt>
                <c:pt idx="24">
                  <c:v>2.99</c:v>
                </c:pt>
                <c:pt idx="25">
                  <c:v>2.8600000000000003</c:v>
                </c:pt>
                <c:pt idx="26">
                  <c:v>2.8600000000000003</c:v>
                </c:pt>
                <c:pt idx="27">
                  <c:v>2.73</c:v>
                </c:pt>
                <c:pt idx="28">
                  <c:v>2.73</c:v>
                </c:pt>
                <c:pt idx="29">
                  <c:v>2.73</c:v>
                </c:pt>
                <c:pt idx="30">
                  <c:v>2.73</c:v>
                </c:pt>
                <c:pt idx="31">
                  <c:v>2.73</c:v>
                </c:pt>
                <c:pt idx="32">
                  <c:v>2.73</c:v>
                </c:pt>
                <c:pt idx="33">
                  <c:v>2.73</c:v>
                </c:pt>
                <c:pt idx="34">
                  <c:v>2.73</c:v>
                </c:pt>
                <c:pt idx="35">
                  <c:v>3.12</c:v>
                </c:pt>
                <c:pt idx="36">
                  <c:v>4.16</c:v>
                </c:pt>
                <c:pt idx="37">
                  <c:v>4.68</c:v>
                </c:pt>
                <c:pt idx="38">
                  <c:v>4.16</c:v>
                </c:pt>
                <c:pt idx="39">
                  <c:v>3.77</c:v>
                </c:pt>
                <c:pt idx="40">
                  <c:v>3.5100000000000002</c:v>
                </c:pt>
                <c:pt idx="41">
                  <c:v>3.25</c:v>
                </c:pt>
                <c:pt idx="42">
                  <c:v>3.12</c:v>
                </c:pt>
                <c:pt idx="43">
                  <c:v>3.12</c:v>
                </c:pt>
                <c:pt idx="44">
                  <c:v>2.99</c:v>
                </c:pt>
                <c:pt idx="45">
                  <c:v>2.99</c:v>
                </c:pt>
                <c:pt idx="46">
                  <c:v>2.99</c:v>
                </c:pt>
                <c:pt idx="47">
                  <c:v>3.12</c:v>
                </c:pt>
                <c:pt idx="48">
                  <c:v>3.25</c:v>
                </c:pt>
                <c:pt idx="49">
                  <c:v>3.64</c:v>
                </c:pt>
                <c:pt idx="50">
                  <c:v>4.8100000000000005</c:v>
                </c:pt>
                <c:pt idx="51">
                  <c:v>6.63</c:v>
                </c:pt>
                <c:pt idx="52">
                  <c:v>6.24</c:v>
                </c:pt>
                <c:pt idx="53">
                  <c:v>7.41</c:v>
                </c:pt>
                <c:pt idx="54">
                  <c:v>32.11</c:v>
                </c:pt>
                <c:pt idx="55">
                  <c:v>34.71</c:v>
                </c:pt>
                <c:pt idx="56">
                  <c:v>16.900000000000002</c:v>
                </c:pt>
                <c:pt idx="57">
                  <c:v>10.92</c:v>
                </c:pt>
                <c:pt idx="58">
                  <c:v>8.32</c:v>
                </c:pt>
                <c:pt idx="59">
                  <c:v>6.76</c:v>
                </c:pt>
                <c:pt idx="60">
                  <c:v>5.8500000000000005</c:v>
                </c:pt>
                <c:pt idx="61">
                  <c:v>5.33</c:v>
                </c:pt>
                <c:pt idx="62">
                  <c:v>5.07</c:v>
                </c:pt>
                <c:pt idx="63">
                  <c:v>4.8100000000000005</c:v>
                </c:pt>
                <c:pt idx="64">
                  <c:v>4.55</c:v>
                </c:pt>
                <c:pt idx="65">
                  <c:v>4.29</c:v>
                </c:pt>
                <c:pt idx="66">
                  <c:v>4.16</c:v>
                </c:pt>
                <c:pt idx="67">
                  <c:v>4.03</c:v>
                </c:pt>
                <c:pt idx="68">
                  <c:v>4.03</c:v>
                </c:pt>
                <c:pt idx="69">
                  <c:v>3.9000000000000004</c:v>
                </c:pt>
                <c:pt idx="70">
                  <c:v>3.9000000000000004</c:v>
                </c:pt>
                <c:pt idx="71">
                  <c:v>3.77</c:v>
                </c:pt>
                <c:pt idx="72">
                  <c:v>3.77</c:v>
                </c:pt>
                <c:pt idx="73">
                  <c:v>3.77</c:v>
                </c:pt>
                <c:pt idx="74">
                  <c:v>3.77</c:v>
                </c:pt>
                <c:pt idx="75">
                  <c:v>3.9000000000000004</c:v>
                </c:pt>
                <c:pt idx="76">
                  <c:v>4.03</c:v>
                </c:pt>
                <c:pt idx="77">
                  <c:v>4.03</c:v>
                </c:pt>
                <c:pt idx="78">
                  <c:v>3.77</c:v>
                </c:pt>
                <c:pt idx="79">
                  <c:v>3.77</c:v>
                </c:pt>
                <c:pt idx="80">
                  <c:v>3.64</c:v>
                </c:pt>
                <c:pt idx="81">
                  <c:v>3.5100000000000002</c:v>
                </c:pt>
                <c:pt idx="82">
                  <c:v>3.5100000000000002</c:v>
                </c:pt>
                <c:pt idx="83">
                  <c:v>3.38</c:v>
                </c:pt>
                <c:pt idx="84">
                  <c:v>3.38</c:v>
                </c:pt>
                <c:pt idx="85">
                  <c:v>3.25</c:v>
                </c:pt>
                <c:pt idx="86">
                  <c:v>3.25</c:v>
                </c:pt>
                <c:pt idx="87">
                  <c:v>3.25</c:v>
                </c:pt>
                <c:pt idx="88">
                  <c:v>3.25</c:v>
                </c:pt>
                <c:pt idx="89">
                  <c:v>3.38</c:v>
                </c:pt>
                <c:pt idx="90">
                  <c:v>3.77</c:v>
                </c:pt>
                <c:pt idx="91">
                  <c:v>4.03</c:v>
                </c:pt>
                <c:pt idx="92">
                  <c:v>4.16</c:v>
                </c:pt>
                <c:pt idx="93">
                  <c:v>3.9000000000000004</c:v>
                </c:pt>
                <c:pt idx="94">
                  <c:v>3.64</c:v>
                </c:pt>
                <c:pt idx="95">
                  <c:v>3.5100000000000002</c:v>
                </c:pt>
                <c:pt idx="96">
                  <c:v>3.5100000000000002</c:v>
                </c:pt>
                <c:pt idx="97">
                  <c:v>3.38</c:v>
                </c:pt>
                <c:pt idx="98">
                  <c:v>3.38</c:v>
                </c:pt>
                <c:pt idx="99">
                  <c:v>3.25</c:v>
                </c:pt>
                <c:pt idx="100">
                  <c:v>3.25</c:v>
                </c:pt>
                <c:pt idx="101">
                  <c:v>3.25</c:v>
                </c:pt>
                <c:pt idx="102">
                  <c:v>3.25</c:v>
                </c:pt>
                <c:pt idx="103">
                  <c:v>3.25</c:v>
                </c:pt>
                <c:pt idx="104">
                  <c:v>3.12</c:v>
                </c:pt>
                <c:pt idx="105">
                  <c:v>3.12</c:v>
                </c:pt>
                <c:pt idx="106">
                  <c:v>3.12</c:v>
                </c:pt>
                <c:pt idx="107">
                  <c:v>2.99</c:v>
                </c:pt>
                <c:pt idx="108">
                  <c:v>2.99</c:v>
                </c:pt>
                <c:pt idx="109">
                  <c:v>2.99</c:v>
                </c:pt>
                <c:pt idx="110">
                  <c:v>3.9000000000000004</c:v>
                </c:pt>
                <c:pt idx="111">
                  <c:v>22.880000000000003</c:v>
                </c:pt>
                <c:pt idx="112">
                  <c:v>305.5</c:v>
                </c:pt>
                <c:pt idx="113">
                  <c:v>117.91000000000001</c:v>
                </c:pt>
                <c:pt idx="114">
                  <c:v>434.2</c:v>
                </c:pt>
                <c:pt idx="115">
                  <c:v>153.4</c:v>
                </c:pt>
                <c:pt idx="116">
                  <c:v>79.040000000000006</c:v>
                </c:pt>
                <c:pt idx="117">
                  <c:v>52.78</c:v>
                </c:pt>
                <c:pt idx="118">
                  <c:v>40.56</c:v>
                </c:pt>
                <c:pt idx="119">
                  <c:v>30.810000000000002</c:v>
                </c:pt>
                <c:pt idx="120">
                  <c:v>24.830000000000002</c:v>
                </c:pt>
                <c:pt idx="121">
                  <c:v>21.060000000000002</c:v>
                </c:pt>
                <c:pt idx="122">
                  <c:v>18.59</c:v>
                </c:pt>
                <c:pt idx="123">
                  <c:v>17.16</c:v>
                </c:pt>
                <c:pt idx="124">
                  <c:v>15.73</c:v>
                </c:pt>
                <c:pt idx="125">
                  <c:v>14.17</c:v>
                </c:pt>
                <c:pt idx="126">
                  <c:v>12.74</c:v>
                </c:pt>
                <c:pt idx="127">
                  <c:v>11.57</c:v>
                </c:pt>
                <c:pt idx="128">
                  <c:v>10.530000000000001</c:v>
                </c:pt>
                <c:pt idx="129">
                  <c:v>10.27</c:v>
                </c:pt>
                <c:pt idx="130">
                  <c:v>19.37</c:v>
                </c:pt>
                <c:pt idx="131">
                  <c:v>16.38</c:v>
                </c:pt>
                <c:pt idx="132">
                  <c:v>13.39</c:v>
                </c:pt>
                <c:pt idx="133">
                  <c:v>12.870000000000001</c:v>
                </c:pt>
                <c:pt idx="134">
                  <c:v>13.39</c:v>
                </c:pt>
                <c:pt idx="135">
                  <c:v>32.89</c:v>
                </c:pt>
                <c:pt idx="136">
                  <c:v>70.070000000000007</c:v>
                </c:pt>
                <c:pt idx="137">
                  <c:v>41.21</c:v>
                </c:pt>
                <c:pt idx="138">
                  <c:v>28.990000000000002</c:v>
                </c:pt>
                <c:pt idx="139">
                  <c:v>22.490000000000002</c:v>
                </c:pt>
                <c:pt idx="140">
                  <c:v>18.72</c:v>
                </c:pt>
                <c:pt idx="141">
                  <c:v>16.25</c:v>
                </c:pt>
                <c:pt idx="142">
                  <c:v>14.43</c:v>
                </c:pt>
                <c:pt idx="143">
                  <c:v>13.13</c:v>
                </c:pt>
                <c:pt idx="144">
                  <c:v>11.96</c:v>
                </c:pt>
                <c:pt idx="145">
                  <c:v>11.05</c:v>
                </c:pt>
                <c:pt idx="146">
                  <c:v>10.4</c:v>
                </c:pt>
                <c:pt idx="147">
                  <c:v>9.75</c:v>
                </c:pt>
                <c:pt idx="148">
                  <c:v>9.1</c:v>
                </c:pt>
                <c:pt idx="149">
                  <c:v>8.58</c:v>
                </c:pt>
                <c:pt idx="150">
                  <c:v>8.4500000000000011</c:v>
                </c:pt>
                <c:pt idx="151">
                  <c:v>23.27</c:v>
                </c:pt>
                <c:pt idx="152">
                  <c:v>36.79</c:v>
                </c:pt>
                <c:pt idx="153">
                  <c:v>45.11</c:v>
                </c:pt>
                <c:pt idx="154">
                  <c:v>31.46</c:v>
                </c:pt>
                <c:pt idx="155">
                  <c:v>24.18</c:v>
                </c:pt>
                <c:pt idx="156">
                  <c:v>19.89</c:v>
                </c:pt>
                <c:pt idx="157">
                  <c:v>17.03</c:v>
                </c:pt>
                <c:pt idx="158">
                  <c:v>14.690000000000001</c:v>
                </c:pt>
                <c:pt idx="159">
                  <c:v>13</c:v>
                </c:pt>
                <c:pt idx="160">
                  <c:v>11.700000000000001</c:v>
                </c:pt>
                <c:pt idx="161">
                  <c:v>10.790000000000001</c:v>
                </c:pt>
                <c:pt idx="162">
                  <c:v>10.66</c:v>
                </c:pt>
                <c:pt idx="163">
                  <c:v>10.66</c:v>
                </c:pt>
                <c:pt idx="164">
                  <c:v>104.52000000000001</c:v>
                </c:pt>
                <c:pt idx="165">
                  <c:v>232.70000000000002</c:v>
                </c:pt>
                <c:pt idx="166">
                  <c:v>145.6</c:v>
                </c:pt>
                <c:pt idx="167">
                  <c:v>157.30000000000001</c:v>
                </c:pt>
                <c:pt idx="168">
                  <c:v>336.7</c:v>
                </c:pt>
                <c:pt idx="169">
                  <c:v>170.3</c:v>
                </c:pt>
                <c:pt idx="170">
                  <c:v>114.4</c:v>
                </c:pt>
                <c:pt idx="171">
                  <c:v>82.94</c:v>
                </c:pt>
                <c:pt idx="172">
                  <c:v>65.39</c:v>
                </c:pt>
                <c:pt idx="173">
                  <c:v>56.29</c:v>
                </c:pt>
                <c:pt idx="174">
                  <c:v>46.67</c:v>
                </c:pt>
                <c:pt idx="175">
                  <c:v>58.24</c:v>
                </c:pt>
                <c:pt idx="176">
                  <c:v>70.59</c:v>
                </c:pt>
                <c:pt idx="177">
                  <c:v>62.14</c:v>
                </c:pt>
                <c:pt idx="178">
                  <c:v>644.80000000000007</c:v>
                </c:pt>
                <c:pt idx="179">
                  <c:v>1145.3</c:v>
                </c:pt>
                <c:pt idx="180">
                  <c:v>397.8</c:v>
                </c:pt>
                <c:pt idx="181">
                  <c:v>336.7</c:v>
                </c:pt>
                <c:pt idx="182">
                  <c:v>375.7</c:v>
                </c:pt>
                <c:pt idx="183">
                  <c:v>474.5</c:v>
                </c:pt>
                <c:pt idx="184">
                  <c:v>296.40000000000003</c:v>
                </c:pt>
                <c:pt idx="185">
                  <c:v>196.3</c:v>
                </c:pt>
                <c:pt idx="186">
                  <c:v>145.6</c:v>
                </c:pt>
                <c:pt idx="187">
                  <c:v>109.85000000000001</c:v>
                </c:pt>
                <c:pt idx="188">
                  <c:v>88.4</c:v>
                </c:pt>
                <c:pt idx="189">
                  <c:v>74.23</c:v>
                </c:pt>
                <c:pt idx="190">
                  <c:v>63.96</c:v>
                </c:pt>
                <c:pt idx="191">
                  <c:v>55.510000000000005</c:v>
                </c:pt>
                <c:pt idx="192">
                  <c:v>50.96</c:v>
                </c:pt>
                <c:pt idx="193">
                  <c:v>50.050000000000004</c:v>
                </c:pt>
                <c:pt idx="194">
                  <c:v>80.34</c:v>
                </c:pt>
                <c:pt idx="195">
                  <c:v>192.4</c:v>
                </c:pt>
                <c:pt idx="196">
                  <c:v>157.30000000000001</c:v>
                </c:pt>
                <c:pt idx="197">
                  <c:v>112.84</c:v>
                </c:pt>
                <c:pt idx="198">
                  <c:v>87.88000000000001</c:v>
                </c:pt>
                <c:pt idx="199">
                  <c:v>73.97</c:v>
                </c:pt>
                <c:pt idx="200">
                  <c:v>63.830000000000005</c:v>
                </c:pt>
                <c:pt idx="201">
                  <c:v>55.64</c:v>
                </c:pt>
                <c:pt idx="202">
                  <c:v>49.14</c:v>
                </c:pt>
                <c:pt idx="203">
                  <c:v>43.42</c:v>
                </c:pt>
                <c:pt idx="204">
                  <c:v>38.870000000000005</c:v>
                </c:pt>
                <c:pt idx="205">
                  <c:v>34.840000000000003</c:v>
                </c:pt>
                <c:pt idx="206">
                  <c:v>31.85</c:v>
                </c:pt>
                <c:pt idx="207">
                  <c:v>30.03</c:v>
                </c:pt>
                <c:pt idx="208">
                  <c:v>29.900000000000002</c:v>
                </c:pt>
                <c:pt idx="209">
                  <c:v>27.82</c:v>
                </c:pt>
                <c:pt idx="210">
                  <c:v>24.830000000000002</c:v>
                </c:pt>
                <c:pt idx="211">
                  <c:v>23.14</c:v>
                </c:pt>
                <c:pt idx="212">
                  <c:v>21.71</c:v>
                </c:pt>
                <c:pt idx="213">
                  <c:v>20.150000000000002</c:v>
                </c:pt>
                <c:pt idx="214">
                  <c:v>18.850000000000001</c:v>
                </c:pt>
                <c:pt idx="215">
                  <c:v>18.46</c:v>
                </c:pt>
                <c:pt idx="216">
                  <c:v>18.98</c:v>
                </c:pt>
                <c:pt idx="217">
                  <c:v>17.420000000000002</c:v>
                </c:pt>
                <c:pt idx="218">
                  <c:v>15.860000000000001</c:v>
                </c:pt>
                <c:pt idx="219">
                  <c:v>14.82</c:v>
                </c:pt>
                <c:pt idx="220">
                  <c:v>13.91</c:v>
                </c:pt>
                <c:pt idx="221">
                  <c:v>13.13</c:v>
                </c:pt>
                <c:pt idx="222">
                  <c:v>12.35</c:v>
                </c:pt>
                <c:pt idx="223">
                  <c:v>11.83</c:v>
                </c:pt>
                <c:pt idx="224">
                  <c:v>11.18</c:v>
                </c:pt>
                <c:pt idx="225">
                  <c:v>10.530000000000001</c:v>
                </c:pt>
                <c:pt idx="226">
                  <c:v>10.01</c:v>
                </c:pt>
                <c:pt idx="227">
                  <c:v>9.75</c:v>
                </c:pt>
                <c:pt idx="228">
                  <c:v>9.36</c:v>
                </c:pt>
                <c:pt idx="229">
                  <c:v>9.1</c:v>
                </c:pt>
                <c:pt idx="230">
                  <c:v>8.7100000000000009</c:v>
                </c:pt>
                <c:pt idx="231">
                  <c:v>8.4500000000000011</c:v>
                </c:pt>
                <c:pt idx="232">
                  <c:v>8.06</c:v>
                </c:pt>
                <c:pt idx="233">
                  <c:v>7.8000000000000007</c:v>
                </c:pt>
                <c:pt idx="234">
                  <c:v>7.67</c:v>
                </c:pt>
                <c:pt idx="235">
                  <c:v>7.41</c:v>
                </c:pt>
                <c:pt idx="236">
                  <c:v>7.15</c:v>
                </c:pt>
                <c:pt idx="237">
                  <c:v>7.0200000000000005</c:v>
                </c:pt>
                <c:pt idx="238">
                  <c:v>6.8900000000000006</c:v>
                </c:pt>
                <c:pt idx="239">
                  <c:v>6.76</c:v>
                </c:pt>
                <c:pt idx="240">
                  <c:v>6.63</c:v>
                </c:pt>
                <c:pt idx="241">
                  <c:v>6.5</c:v>
                </c:pt>
                <c:pt idx="242">
                  <c:v>6.37</c:v>
                </c:pt>
                <c:pt idx="243">
                  <c:v>6.11</c:v>
                </c:pt>
                <c:pt idx="244">
                  <c:v>5.8500000000000005</c:v>
                </c:pt>
                <c:pt idx="245">
                  <c:v>5.59</c:v>
                </c:pt>
                <c:pt idx="246">
                  <c:v>5.33</c:v>
                </c:pt>
                <c:pt idx="247">
                  <c:v>5.2</c:v>
                </c:pt>
                <c:pt idx="248">
                  <c:v>5.59</c:v>
                </c:pt>
                <c:pt idx="249">
                  <c:v>5.7200000000000006</c:v>
                </c:pt>
                <c:pt idx="250">
                  <c:v>5.2</c:v>
                </c:pt>
                <c:pt idx="251">
                  <c:v>5.07</c:v>
                </c:pt>
                <c:pt idx="252">
                  <c:v>4.68</c:v>
                </c:pt>
                <c:pt idx="253">
                  <c:v>4.42</c:v>
                </c:pt>
                <c:pt idx="254">
                  <c:v>4.29</c:v>
                </c:pt>
                <c:pt idx="255">
                  <c:v>4.16</c:v>
                </c:pt>
                <c:pt idx="256">
                  <c:v>4.03</c:v>
                </c:pt>
                <c:pt idx="257">
                  <c:v>3.9000000000000004</c:v>
                </c:pt>
                <c:pt idx="258">
                  <c:v>3.77</c:v>
                </c:pt>
                <c:pt idx="259">
                  <c:v>3.64</c:v>
                </c:pt>
                <c:pt idx="260">
                  <c:v>3.5100000000000002</c:v>
                </c:pt>
                <c:pt idx="261">
                  <c:v>3.38</c:v>
                </c:pt>
                <c:pt idx="262">
                  <c:v>3.25</c:v>
                </c:pt>
                <c:pt idx="263">
                  <c:v>3.12</c:v>
                </c:pt>
                <c:pt idx="264">
                  <c:v>2.99</c:v>
                </c:pt>
                <c:pt idx="265">
                  <c:v>2.99</c:v>
                </c:pt>
                <c:pt idx="266">
                  <c:v>2.99</c:v>
                </c:pt>
                <c:pt idx="267">
                  <c:v>3.12</c:v>
                </c:pt>
                <c:pt idx="268">
                  <c:v>2.99</c:v>
                </c:pt>
                <c:pt idx="269">
                  <c:v>3.12</c:v>
                </c:pt>
                <c:pt idx="270">
                  <c:v>3.12</c:v>
                </c:pt>
                <c:pt idx="271">
                  <c:v>2.99</c:v>
                </c:pt>
                <c:pt idx="272">
                  <c:v>2.8600000000000003</c:v>
                </c:pt>
                <c:pt idx="273">
                  <c:v>2.73</c:v>
                </c:pt>
                <c:pt idx="274">
                  <c:v>2.73</c:v>
                </c:pt>
                <c:pt idx="275">
                  <c:v>2.6</c:v>
                </c:pt>
                <c:pt idx="276">
                  <c:v>2.6</c:v>
                </c:pt>
                <c:pt idx="277">
                  <c:v>2.6</c:v>
                </c:pt>
                <c:pt idx="278">
                  <c:v>2.4700000000000002</c:v>
                </c:pt>
                <c:pt idx="279">
                  <c:v>2.34</c:v>
                </c:pt>
                <c:pt idx="280">
                  <c:v>2.08</c:v>
                </c:pt>
                <c:pt idx="281">
                  <c:v>1.9500000000000002</c:v>
                </c:pt>
                <c:pt idx="282">
                  <c:v>1.9500000000000002</c:v>
                </c:pt>
                <c:pt idx="283">
                  <c:v>2.08</c:v>
                </c:pt>
                <c:pt idx="284">
                  <c:v>2.08</c:v>
                </c:pt>
                <c:pt idx="285">
                  <c:v>1.9500000000000002</c:v>
                </c:pt>
                <c:pt idx="286">
                  <c:v>1.69</c:v>
                </c:pt>
                <c:pt idx="287">
                  <c:v>1.56</c:v>
                </c:pt>
                <c:pt idx="288">
                  <c:v>1.56</c:v>
                </c:pt>
                <c:pt idx="289">
                  <c:v>1.4300000000000002</c:v>
                </c:pt>
                <c:pt idx="290">
                  <c:v>1.4300000000000002</c:v>
                </c:pt>
                <c:pt idx="291">
                  <c:v>1.56</c:v>
                </c:pt>
                <c:pt idx="292">
                  <c:v>1.69</c:v>
                </c:pt>
                <c:pt idx="293">
                  <c:v>1.56</c:v>
                </c:pt>
                <c:pt idx="294">
                  <c:v>1.56</c:v>
                </c:pt>
                <c:pt idx="295">
                  <c:v>1.4300000000000002</c:v>
                </c:pt>
                <c:pt idx="296">
                  <c:v>1.3</c:v>
                </c:pt>
                <c:pt idx="297">
                  <c:v>1.2609999999999999</c:v>
                </c:pt>
                <c:pt idx="298">
                  <c:v>1.2609999999999999</c:v>
                </c:pt>
                <c:pt idx="299">
                  <c:v>1.2350000000000001</c:v>
                </c:pt>
                <c:pt idx="300">
                  <c:v>1.1830000000000001</c:v>
                </c:pt>
                <c:pt idx="301">
                  <c:v>1.0920000000000001</c:v>
                </c:pt>
                <c:pt idx="302">
                  <c:v>1.04</c:v>
                </c:pt>
                <c:pt idx="303">
                  <c:v>1.014</c:v>
                </c:pt>
                <c:pt idx="304">
                  <c:v>1.014</c:v>
                </c:pt>
                <c:pt idx="305">
                  <c:v>0.97500000000000009</c:v>
                </c:pt>
                <c:pt idx="306">
                  <c:v>0.93600000000000005</c:v>
                </c:pt>
                <c:pt idx="307">
                  <c:v>0.88400000000000001</c:v>
                </c:pt>
                <c:pt idx="308">
                  <c:v>0.754</c:v>
                </c:pt>
                <c:pt idx="309">
                  <c:v>0.63700000000000012</c:v>
                </c:pt>
                <c:pt idx="310">
                  <c:v>0.65</c:v>
                </c:pt>
                <c:pt idx="311">
                  <c:v>0.68899999999999995</c:v>
                </c:pt>
                <c:pt idx="312">
                  <c:v>0.71500000000000008</c:v>
                </c:pt>
                <c:pt idx="313">
                  <c:v>0.68899999999999995</c:v>
                </c:pt>
                <c:pt idx="314">
                  <c:v>0.67600000000000005</c:v>
                </c:pt>
                <c:pt idx="315">
                  <c:v>0.65</c:v>
                </c:pt>
                <c:pt idx="316">
                  <c:v>0.6110000000000001</c:v>
                </c:pt>
                <c:pt idx="317">
                  <c:v>0.57200000000000006</c:v>
                </c:pt>
                <c:pt idx="318">
                  <c:v>0.58499999999999996</c:v>
                </c:pt>
                <c:pt idx="319">
                  <c:v>0.54600000000000004</c:v>
                </c:pt>
                <c:pt idx="320">
                  <c:v>0.48100000000000004</c:v>
                </c:pt>
                <c:pt idx="321">
                  <c:v>0.46800000000000003</c:v>
                </c:pt>
                <c:pt idx="322">
                  <c:v>0.442</c:v>
                </c:pt>
                <c:pt idx="323">
                  <c:v>0.40300000000000002</c:v>
                </c:pt>
                <c:pt idx="324">
                  <c:v>0.36399999999999999</c:v>
                </c:pt>
                <c:pt idx="325">
                  <c:v>0.32500000000000001</c:v>
                </c:pt>
                <c:pt idx="326">
                  <c:v>0.29899999999999999</c:v>
                </c:pt>
                <c:pt idx="327">
                  <c:v>0.27300000000000002</c:v>
                </c:pt>
                <c:pt idx="328">
                  <c:v>0.27300000000000002</c:v>
                </c:pt>
                <c:pt idx="329">
                  <c:v>0.247</c:v>
                </c:pt>
                <c:pt idx="330">
                  <c:v>0.221</c:v>
                </c:pt>
                <c:pt idx="331">
                  <c:v>0.19500000000000001</c:v>
                </c:pt>
                <c:pt idx="332">
                  <c:v>0.16900000000000001</c:v>
                </c:pt>
                <c:pt idx="333">
                  <c:v>0.16900000000000001</c:v>
                </c:pt>
                <c:pt idx="334">
                  <c:v>0.16900000000000001</c:v>
                </c:pt>
                <c:pt idx="335">
                  <c:v>0.221</c:v>
                </c:pt>
                <c:pt idx="336">
                  <c:v>0.27300000000000002</c:v>
                </c:pt>
                <c:pt idx="337">
                  <c:v>0.312</c:v>
                </c:pt>
                <c:pt idx="338">
                  <c:v>0.28600000000000003</c:v>
                </c:pt>
                <c:pt idx="339">
                  <c:v>0.247</c:v>
                </c:pt>
                <c:pt idx="340">
                  <c:v>0.20800000000000002</c:v>
                </c:pt>
                <c:pt idx="341">
                  <c:v>0.19500000000000001</c:v>
                </c:pt>
                <c:pt idx="342">
                  <c:v>0.182</c:v>
                </c:pt>
                <c:pt idx="343">
                  <c:v>0.182</c:v>
                </c:pt>
                <c:pt idx="344">
                  <c:v>0.156</c:v>
                </c:pt>
                <c:pt idx="345">
                  <c:v>0.12090000000000001</c:v>
                </c:pt>
                <c:pt idx="346">
                  <c:v>0.12090000000000001</c:v>
                </c:pt>
                <c:pt idx="347">
                  <c:v>0.13</c:v>
                </c:pt>
                <c:pt idx="348">
                  <c:v>0.1222</c:v>
                </c:pt>
                <c:pt idx="349">
                  <c:v>0.13</c:v>
                </c:pt>
                <c:pt idx="350">
                  <c:v>0.14300000000000002</c:v>
                </c:pt>
                <c:pt idx="351">
                  <c:v>0.14300000000000002</c:v>
                </c:pt>
                <c:pt idx="352">
                  <c:v>0.14300000000000002</c:v>
                </c:pt>
                <c:pt idx="353">
                  <c:v>0.14300000000000002</c:v>
                </c:pt>
                <c:pt idx="354">
                  <c:v>0.156</c:v>
                </c:pt>
                <c:pt idx="355">
                  <c:v>0.14300000000000002</c:v>
                </c:pt>
                <c:pt idx="356">
                  <c:v>0.13</c:v>
                </c:pt>
                <c:pt idx="357">
                  <c:v>0.156</c:v>
                </c:pt>
                <c:pt idx="358">
                  <c:v>0.156</c:v>
                </c:pt>
                <c:pt idx="359">
                  <c:v>0.156</c:v>
                </c:pt>
                <c:pt idx="360">
                  <c:v>0.156</c:v>
                </c:pt>
                <c:pt idx="361">
                  <c:v>0.156</c:v>
                </c:pt>
                <c:pt idx="362">
                  <c:v>0.156</c:v>
                </c:pt>
                <c:pt idx="363">
                  <c:v>0.156</c:v>
                </c:pt>
                <c:pt idx="364">
                  <c:v>0.156</c:v>
                </c:pt>
                <c:pt idx="365">
                  <c:v>0.182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8D-4A9D-AC66-25B10C48A66A}"/>
            </c:ext>
          </c:extLst>
        </c:ser>
        <c:ser>
          <c:idx val="1"/>
          <c:order val="1"/>
          <c:tx>
            <c:strRef>
              <c:f>'Dry-type year 2012'!$E$4</c:f>
              <c:strCache>
                <c:ptCount val="1"/>
                <c:pt idx="0">
                  <c:v>Unimpaired 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'Dry-type year 2012'!$A$5:$A$370</c:f>
              <c:numCache>
                <c:formatCode>d\-mmm</c:formatCode>
                <c:ptCount val="366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  <c:pt idx="23">
                  <c:v>40840</c:v>
                </c:pt>
                <c:pt idx="24">
                  <c:v>40841</c:v>
                </c:pt>
                <c:pt idx="25">
                  <c:v>40842</c:v>
                </c:pt>
                <c:pt idx="26">
                  <c:v>40843</c:v>
                </c:pt>
                <c:pt idx="27">
                  <c:v>40844</c:v>
                </c:pt>
                <c:pt idx="28">
                  <c:v>40845</c:v>
                </c:pt>
                <c:pt idx="29">
                  <c:v>40846</c:v>
                </c:pt>
                <c:pt idx="30">
                  <c:v>40847</c:v>
                </c:pt>
                <c:pt idx="31" formatCode="General">
                  <c:v>40848</c:v>
                </c:pt>
                <c:pt idx="32">
                  <c:v>40849</c:v>
                </c:pt>
                <c:pt idx="33">
                  <c:v>40850</c:v>
                </c:pt>
                <c:pt idx="34">
                  <c:v>40851</c:v>
                </c:pt>
                <c:pt idx="35">
                  <c:v>40852</c:v>
                </c:pt>
                <c:pt idx="36">
                  <c:v>40853</c:v>
                </c:pt>
                <c:pt idx="37">
                  <c:v>40854</c:v>
                </c:pt>
                <c:pt idx="38">
                  <c:v>40855</c:v>
                </c:pt>
                <c:pt idx="39">
                  <c:v>40856</c:v>
                </c:pt>
                <c:pt idx="40">
                  <c:v>40857</c:v>
                </c:pt>
                <c:pt idx="41">
                  <c:v>40858</c:v>
                </c:pt>
                <c:pt idx="42">
                  <c:v>40859</c:v>
                </c:pt>
                <c:pt idx="43">
                  <c:v>40860</c:v>
                </c:pt>
                <c:pt idx="44">
                  <c:v>40861</c:v>
                </c:pt>
                <c:pt idx="45">
                  <c:v>40862</c:v>
                </c:pt>
                <c:pt idx="46">
                  <c:v>40863</c:v>
                </c:pt>
                <c:pt idx="47">
                  <c:v>40864</c:v>
                </c:pt>
                <c:pt idx="48">
                  <c:v>40865</c:v>
                </c:pt>
                <c:pt idx="49">
                  <c:v>40866</c:v>
                </c:pt>
                <c:pt idx="50">
                  <c:v>40867</c:v>
                </c:pt>
                <c:pt idx="51">
                  <c:v>40868</c:v>
                </c:pt>
                <c:pt idx="52">
                  <c:v>40869</c:v>
                </c:pt>
                <c:pt idx="53">
                  <c:v>40870</c:v>
                </c:pt>
                <c:pt idx="54">
                  <c:v>40871</c:v>
                </c:pt>
                <c:pt idx="55">
                  <c:v>40872</c:v>
                </c:pt>
                <c:pt idx="56">
                  <c:v>40873</c:v>
                </c:pt>
                <c:pt idx="57">
                  <c:v>40874</c:v>
                </c:pt>
                <c:pt idx="58">
                  <c:v>40875</c:v>
                </c:pt>
                <c:pt idx="59">
                  <c:v>40876</c:v>
                </c:pt>
                <c:pt idx="60">
                  <c:v>40877</c:v>
                </c:pt>
                <c:pt idx="61">
                  <c:v>40878</c:v>
                </c:pt>
                <c:pt idx="62">
                  <c:v>40879</c:v>
                </c:pt>
                <c:pt idx="63">
                  <c:v>40880</c:v>
                </c:pt>
                <c:pt idx="64">
                  <c:v>40881</c:v>
                </c:pt>
                <c:pt idx="65">
                  <c:v>40882</c:v>
                </c:pt>
                <c:pt idx="66">
                  <c:v>40883</c:v>
                </c:pt>
                <c:pt idx="67">
                  <c:v>40884</c:v>
                </c:pt>
                <c:pt idx="68">
                  <c:v>40885</c:v>
                </c:pt>
                <c:pt idx="69">
                  <c:v>40886</c:v>
                </c:pt>
                <c:pt idx="70">
                  <c:v>40887</c:v>
                </c:pt>
                <c:pt idx="71">
                  <c:v>40888</c:v>
                </c:pt>
                <c:pt idx="72">
                  <c:v>40889</c:v>
                </c:pt>
                <c:pt idx="73">
                  <c:v>40890</c:v>
                </c:pt>
                <c:pt idx="74">
                  <c:v>40891</c:v>
                </c:pt>
                <c:pt idx="75">
                  <c:v>40892</c:v>
                </c:pt>
                <c:pt idx="76">
                  <c:v>40893</c:v>
                </c:pt>
                <c:pt idx="77">
                  <c:v>40894</c:v>
                </c:pt>
                <c:pt idx="78">
                  <c:v>40895</c:v>
                </c:pt>
                <c:pt idx="79">
                  <c:v>40896</c:v>
                </c:pt>
                <c:pt idx="80">
                  <c:v>40897</c:v>
                </c:pt>
                <c:pt idx="81">
                  <c:v>40898</c:v>
                </c:pt>
                <c:pt idx="82">
                  <c:v>40899</c:v>
                </c:pt>
                <c:pt idx="83">
                  <c:v>40900</c:v>
                </c:pt>
                <c:pt idx="84">
                  <c:v>40901</c:v>
                </c:pt>
                <c:pt idx="85">
                  <c:v>40902</c:v>
                </c:pt>
                <c:pt idx="86">
                  <c:v>40903</c:v>
                </c:pt>
                <c:pt idx="87">
                  <c:v>40904</c:v>
                </c:pt>
                <c:pt idx="88">
                  <c:v>40905</c:v>
                </c:pt>
                <c:pt idx="89">
                  <c:v>40906</c:v>
                </c:pt>
                <c:pt idx="90">
                  <c:v>40907</c:v>
                </c:pt>
                <c:pt idx="91">
                  <c:v>40908</c:v>
                </c:pt>
                <c:pt idx="92">
                  <c:v>40909</c:v>
                </c:pt>
                <c:pt idx="93">
                  <c:v>40910</c:v>
                </c:pt>
                <c:pt idx="94">
                  <c:v>40911</c:v>
                </c:pt>
                <c:pt idx="95">
                  <c:v>40912</c:v>
                </c:pt>
                <c:pt idx="96">
                  <c:v>40913</c:v>
                </c:pt>
                <c:pt idx="97">
                  <c:v>40914</c:v>
                </c:pt>
                <c:pt idx="98">
                  <c:v>40915</c:v>
                </c:pt>
                <c:pt idx="99">
                  <c:v>40916</c:v>
                </c:pt>
                <c:pt idx="100">
                  <c:v>40917</c:v>
                </c:pt>
                <c:pt idx="101">
                  <c:v>40918</c:v>
                </c:pt>
                <c:pt idx="102">
                  <c:v>40919</c:v>
                </c:pt>
                <c:pt idx="103">
                  <c:v>40920</c:v>
                </c:pt>
                <c:pt idx="104">
                  <c:v>40921</c:v>
                </c:pt>
                <c:pt idx="105">
                  <c:v>40922</c:v>
                </c:pt>
                <c:pt idx="106">
                  <c:v>40923</c:v>
                </c:pt>
                <c:pt idx="107">
                  <c:v>40924</c:v>
                </c:pt>
                <c:pt idx="108">
                  <c:v>40925</c:v>
                </c:pt>
                <c:pt idx="109">
                  <c:v>40926</c:v>
                </c:pt>
                <c:pt idx="110">
                  <c:v>40927</c:v>
                </c:pt>
                <c:pt idx="111">
                  <c:v>40928</c:v>
                </c:pt>
                <c:pt idx="112">
                  <c:v>40929</c:v>
                </c:pt>
                <c:pt idx="113">
                  <c:v>40930</c:v>
                </c:pt>
                <c:pt idx="114">
                  <c:v>40931</c:v>
                </c:pt>
                <c:pt idx="115">
                  <c:v>40932</c:v>
                </c:pt>
                <c:pt idx="116">
                  <c:v>40933</c:v>
                </c:pt>
                <c:pt idx="117">
                  <c:v>40934</c:v>
                </c:pt>
                <c:pt idx="118">
                  <c:v>40935</c:v>
                </c:pt>
                <c:pt idx="119">
                  <c:v>40936</c:v>
                </c:pt>
                <c:pt idx="120">
                  <c:v>40937</c:v>
                </c:pt>
                <c:pt idx="121">
                  <c:v>40938</c:v>
                </c:pt>
                <c:pt idx="122">
                  <c:v>40939</c:v>
                </c:pt>
                <c:pt idx="123">
                  <c:v>40940</c:v>
                </c:pt>
                <c:pt idx="124">
                  <c:v>40941</c:v>
                </c:pt>
                <c:pt idx="125">
                  <c:v>40942</c:v>
                </c:pt>
                <c:pt idx="126">
                  <c:v>40943</c:v>
                </c:pt>
                <c:pt idx="127">
                  <c:v>40944</c:v>
                </c:pt>
                <c:pt idx="128">
                  <c:v>40945</c:v>
                </c:pt>
                <c:pt idx="129">
                  <c:v>40946</c:v>
                </c:pt>
                <c:pt idx="130">
                  <c:v>40947</c:v>
                </c:pt>
                <c:pt idx="131">
                  <c:v>40948</c:v>
                </c:pt>
                <c:pt idx="132">
                  <c:v>40949</c:v>
                </c:pt>
                <c:pt idx="133">
                  <c:v>40950</c:v>
                </c:pt>
                <c:pt idx="134">
                  <c:v>40951</c:v>
                </c:pt>
                <c:pt idx="135">
                  <c:v>40952</c:v>
                </c:pt>
                <c:pt idx="136">
                  <c:v>40953</c:v>
                </c:pt>
                <c:pt idx="137">
                  <c:v>40954</c:v>
                </c:pt>
                <c:pt idx="138">
                  <c:v>40955</c:v>
                </c:pt>
                <c:pt idx="139">
                  <c:v>40956</c:v>
                </c:pt>
                <c:pt idx="140">
                  <c:v>40957</c:v>
                </c:pt>
                <c:pt idx="141">
                  <c:v>40958</c:v>
                </c:pt>
                <c:pt idx="142">
                  <c:v>40959</c:v>
                </c:pt>
                <c:pt idx="143">
                  <c:v>40960</c:v>
                </c:pt>
                <c:pt idx="144">
                  <c:v>40961</c:v>
                </c:pt>
                <c:pt idx="145">
                  <c:v>40962</c:v>
                </c:pt>
                <c:pt idx="146">
                  <c:v>40963</c:v>
                </c:pt>
                <c:pt idx="147">
                  <c:v>40964</c:v>
                </c:pt>
                <c:pt idx="148">
                  <c:v>40965</c:v>
                </c:pt>
                <c:pt idx="149">
                  <c:v>40966</c:v>
                </c:pt>
                <c:pt idx="150">
                  <c:v>40967</c:v>
                </c:pt>
                <c:pt idx="151">
                  <c:v>40968</c:v>
                </c:pt>
                <c:pt idx="152">
                  <c:v>40969</c:v>
                </c:pt>
                <c:pt idx="153">
                  <c:v>40970</c:v>
                </c:pt>
                <c:pt idx="154">
                  <c:v>40971</c:v>
                </c:pt>
                <c:pt idx="155">
                  <c:v>40972</c:v>
                </c:pt>
                <c:pt idx="156">
                  <c:v>40973</c:v>
                </c:pt>
                <c:pt idx="157">
                  <c:v>40974</c:v>
                </c:pt>
                <c:pt idx="158">
                  <c:v>40975</c:v>
                </c:pt>
                <c:pt idx="159">
                  <c:v>40976</c:v>
                </c:pt>
                <c:pt idx="160">
                  <c:v>40977</c:v>
                </c:pt>
                <c:pt idx="161">
                  <c:v>40978</c:v>
                </c:pt>
                <c:pt idx="162">
                  <c:v>40979</c:v>
                </c:pt>
                <c:pt idx="163">
                  <c:v>40980</c:v>
                </c:pt>
                <c:pt idx="164">
                  <c:v>40981</c:v>
                </c:pt>
                <c:pt idx="165">
                  <c:v>40982</c:v>
                </c:pt>
                <c:pt idx="166">
                  <c:v>40983</c:v>
                </c:pt>
                <c:pt idx="167">
                  <c:v>40984</c:v>
                </c:pt>
                <c:pt idx="168">
                  <c:v>40985</c:v>
                </c:pt>
                <c:pt idx="169">
                  <c:v>40986</c:v>
                </c:pt>
                <c:pt idx="170">
                  <c:v>40987</c:v>
                </c:pt>
                <c:pt idx="171">
                  <c:v>40988</c:v>
                </c:pt>
                <c:pt idx="172">
                  <c:v>40989</c:v>
                </c:pt>
                <c:pt idx="173">
                  <c:v>40990</c:v>
                </c:pt>
                <c:pt idx="174">
                  <c:v>40991</c:v>
                </c:pt>
                <c:pt idx="175">
                  <c:v>40992</c:v>
                </c:pt>
                <c:pt idx="176">
                  <c:v>40993</c:v>
                </c:pt>
                <c:pt idx="177">
                  <c:v>40994</c:v>
                </c:pt>
                <c:pt idx="178">
                  <c:v>40995</c:v>
                </c:pt>
                <c:pt idx="179">
                  <c:v>40996</c:v>
                </c:pt>
                <c:pt idx="180">
                  <c:v>40997</c:v>
                </c:pt>
                <c:pt idx="181">
                  <c:v>40998</c:v>
                </c:pt>
                <c:pt idx="182">
                  <c:v>40999</c:v>
                </c:pt>
                <c:pt idx="183">
                  <c:v>41000</c:v>
                </c:pt>
                <c:pt idx="184">
                  <c:v>41001</c:v>
                </c:pt>
                <c:pt idx="185">
                  <c:v>41002</c:v>
                </c:pt>
                <c:pt idx="186">
                  <c:v>41003</c:v>
                </c:pt>
                <c:pt idx="187">
                  <c:v>41004</c:v>
                </c:pt>
                <c:pt idx="188">
                  <c:v>41005</c:v>
                </c:pt>
                <c:pt idx="189">
                  <c:v>41006</c:v>
                </c:pt>
                <c:pt idx="190">
                  <c:v>41007</c:v>
                </c:pt>
                <c:pt idx="191">
                  <c:v>41008</c:v>
                </c:pt>
                <c:pt idx="192">
                  <c:v>41009</c:v>
                </c:pt>
                <c:pt idx="193">
                  <c:v>41010</c:v>
                </c:pt>
                <c:pt idx="194">
                  <c:v>41011</c:v>
                </c:pt>
                <c:pt idx="195">
                  <c:v>41012</c:v>
                </c:pt>
                <c:pt idx="196">
                  <c:v>41013</c:v>
                </c:pt>
                <c:pt idx="197">
                  <c:v>41014</c:v>
                </c:pt>
                <c:pt idx="198">
                  <c:v>41015</c:v>
                </c:pt>
                <c:pt idx="199">
                  <c:v>41016</c:v>
                </c:pt>
                <c:pt idx="200">
                  <c:v>41017</c:v>
                </c:pt>
                <c:pt idx="201">
                  <c:v>41018</c:v>
                </c:pt>
                <c:pt idx="202">
                  <c:v>41019</c:v>
                </c:pt>
                <c:pt idx="203">
                  <c:v>41020</c:v>
                </c:pt>
                <c:pt idx="204">
                  <c:v>41021</c:v>
                </c:pt>
                <c:pt idx="205">
                  <c:v>41022</c:v>
                </c:pt>
                <c:pt idx="206">
                  <c:v>41023</c:v>
                </c:pt>
                <c:pt idx="207">
                  <c:v>41024</c:v>
                </c:pt>
                <c:pt idx="208">
                  <c:v>41025</c:v>
                </c:pt>
                <c:pt idx="209">
                  <c:v>41026</c:v>
                </c:pt>
                <c:pt idx="210">
                  <c:v>41027</c:v>
                </c:pt>
                <c:pt idx="211">
                  <c:v>41028</c:v>
                </c:pt>
                <c:pt idx="212">
                  <c:v>41029</c:v>
                </c:pt>
                <c:pt idx="213">
                  <c:v>41030</c:v>
                </c:pt>
                <c:pt idx="214">
                  <c:v>41031</c:v>
                </c:pt>
                <c:pt idx="215">
                  <c:v>41032</c:v>
                </c:pt>
                <c:pt idx="216">
                  <c:v>41033</c:v>
                </c:pt>
                <c:pt idx="217">
                  <c:v>41034</c:v>
                </c:pt>
                <c:pt idx="218">
                  <c:v>41035</c:v>
                </c:pt>
                <c:pt idx="219">
                  <c:v>41036</c:v>
                </c:pt>
                <c:pt idx="220">
                  <c:v>41037</c:v>
                </c:pt>
                <c:pt idx="221">
                  <c:v>41038</c:v>
                </c:pt>
                <c:pt idx="222">
                  <c:v>41039</c:v>
                </c:pt>
                <c:pt idx="223">
                  <c:v>41040</c:v>
                </c:pt>
                <c:pt idx="224">
                  <c:v>41041</c:v>
                </c:pt>
                <c:pt idx="225">
                  <c:v>41042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41048</c:v>
                </c:pt>
                <c:pt idx="232">
                  <c:v>41049</c:v>
                </c:pt>
                <c:pt idx="233">
                  <c:v>41050</c:v>
                </c:pt>
                <c:pt idx="234">
                  <c:v>41051</c:v>
                </c:pt>
                <c:pt idx="235">
                  <c:v>41052</c:v>
                </c:pt>
                <c:pt idx="236">
                  <c:v>41053</c:v>
                </c:pt>
                <c:pt idx="237">
                  <c:v>41054</c:v>
                </c:pt>
                <c:pt idx="238">
                  <c:v>41055</c:v>
                </c:pt>
                <c:pt idx="239">
                  <c:v>41056</c:v>
                </c:pt>
                <c:pt idx="240">
                  <c:v>41057</c:v>
                </c:pt>
                <c:pt idx="241">
                  <c:v>41058</c:v>
                </c:pt>
                <c:pt idx="242">
                  <c:v>41059</c:v>
                </c:pt>
                <c:pt idx="243">
                  <c:v>41060</c:v>
                </c:pt>
                <c:pt idx="244">
                  <c:v>41061</c:v>
                </c:pt>
                <c:pt idx="245">
                  <c:v>41062</c:v>
                </c:pt>
                <c:pt idx="246">
                  <c:v>41063</c:v>
                </c:pt>
                <c:pt idx="247">
                  <c:v>41064</c:v>
                </c:pt>
                <c:pt idx="248">
                  <c:v>41065</c:v>
                </c:pt>
                <c:pt idx="249">
                  <c:v>41066</c:v>
                </c:pt>
                <c:pt idx="250">
                  <c:v>41067</c:v>
                </c:pt>
                <c:pt idx="251">
                  <c:v>41068</c:v>
                </c:pt>
                <c:pt idx="252">
                  <c:v>41069</c:v>
                </c:pt>
                <c:pt idx="253">
                  <c:v>41070</c:v>
                </c:pt>
                <c:pt idx="254">
                  <c:v>41071</c:v>
                </c:pt>
                <c:pt idx="255">
                  <c:v>41072</c:v>
                </c:pt>
                <c:pt idx="256">
                  <c:v>41073</c:v>
                </c:pt>
                <c:pt idx="257">
                  <c:v>41074</c:v>
                </c:pt>
                <c:pt idx="258">
                  <c:v>41075</c:v>
                </c:pt>
                <c:pt idx="259">
                  <c:v>41076</c:v>
                </c:pt>
                <c:pt idx="260">
                  <c:v>41077</c:v>
                </c:pt>
                <c:pt idx="261">
                  <c:v>41078</c:v>
                </c:pt>
                <c:pt idx="262">
                  <c:v>41079</c:v>
                </c:pt>
                <c:pt idx="263">
                  <c:v>41080</c:v>
                </c:pt>
                <c:pt idx="264">
                  <c:v>41081</c:v>
                </c:pt>
                <c:pt idx="265">
                  <c:v>41082</c:v>
                </c:pt>
                <c:pt idx="266">
                  <c:v>41083</c:v>
                </c:pt>
                <c:pt idx="267">
                  <c:v>41084</c:v>
                </c:pt>
                <c:pt idx="268">
                  <c:v>41085</c:v>
                </c:pt>
                <c:pt idx="269">
                  <c:v>41086</c:v>
                </c:pt>
                <c:pt idx="270">
                  <c:v>41087</c:v>
                </c:pt>
                <c:pt idx="271">
                  <c:v>41088</c:v>
                </c:pt>
                <c:pt idx="272">
                  <c:v>41089</c:v>
                </c:pt>
                <c:pt idx="273">
                  <c:v>41090</c:v>
                </c:pt>
                <c:pt idx="274">
                  <c:v>41091</c:v>
                </c:pt>
                <c:pt idx="275">
                  <c:v>41092</c:v>
                </c:pt>
                <c:pt idx="276">
                  <c:v>41093</c:v>
                </c:pt>
                <c:pt idx="277">
                  <c:v>41094</c:v>
                </c:pt>
                <c:pt idx="278">
                  <c:v>41095</c:v>
                </c:pt>
                <c:pt idx="279">
                  <c:v>41096</c:v>
                </c:pt>
                <c:pt idx="280">
                  <c:v>41097</c:v>
                </c:pt>
                <c:pt idx="281">
                  <c:v>41098</c:v>
                </c:pt>
                <c:pt idx="282">
                  <c:v>41099</c:v>
                </c:pt>
                <c:pt idx="283">
                  <c:v>41100</c:v>
                </c:pt>
                <c:pt idx="284">
                  <c:v>41101</c:v>
                </c:pt>
                <c:pt idx="285">
                  <c:v>41102</c:v>
                </c:pt>
                <c:pt idx="286">
                  <c:v>41103</c:v>
                </c:pt>
                <c:pt idx="287">
                  <c:v>41104</c:v>
                </c:pt>
                <c:pt idx="288">
                  <c:v>41105</c:v>
                </c:pt>
                <c:pt idx="289">
                  <c:v>41106</c:v>
                </c:pt>
                <c:pt idx="290">
                  <c:v>41107</c:v>
                </c:pt>
                <c:pt idx="291">
                  <c:v>41108</c:v>
                </c:pt>
                <c:pt idx="292">
                  <c:v>41109</c:v>
                </c:pt>
                <c:pt idx="293">
                  <c:v>41110</c:v>
                </c:pt>
                <c:pt idx="294">
                  <c:v>41111</c:v>
                </c:pt>
                <c:pt idx="295">
                  <c:v>41112</c:v>
                </c:pt>
                <c:pt idx="296">
                  <c:v>41113</c:v>
                </c:pt>
                <c:pt idx="297">
                  <c:v>41114</c:v>
                </c:pt>
                <c:pt idx="298">
                  <c:v>41115</c:v>
                </c:pt>
                <c:pt idx="299">
                  <c:v>41116</c:v>
                </c:pt>
                <c:pt idx="300">
                  <c:v>41117</c:v>
                </c:pt>
                <c:pt idx="301">
                  <c:v>41118</c:v>
                </c:pt>
                <c:pt idx="302">
                  <c:v>41119</c:v>
                </c:pt>
                <c:pt idx="303">
                  <c:v>41120</c:v>
                </c:pt>
                <c:pt idx="304">
                  <c:v>41121</c:v>
                </c:pt>
                <c:pt idx="305">
                  <c:v>41122</c:v>
                </c:pt>
                <c:pt idx="306">
                  <c:v>41123</c:v>
                </c:pt>
                <c:pt idx="307">
                  <c:v>41124</c:v>
                </c:pt>
                <c:pt idx="308">
                  <c:v>41125</c:v>
                </c:pt>
                <c:pt idx="309">
                  <c:v>41126</c:v>
                </c:pt>
                <c:pt idx="310">
                  <c:v>41127</c:v>
                </c:pt>
                <c:pt idx="311">
                  <c:v>41128</c:v>
                </c:pt>
                <c:pt idx="312">
                  <c:v>41129</c:v>
                </c:pt>
                <c:pt idx="313">
                  <c:v>41130</c:v>
                </c:pt>
                <c:pt idx="314">
                  <c:v>41131</c:v>
                </c:pt>
                <c:pt idx="315">
                  <c:v>41132</c:v>
                </c:pt>
                <c:pt idx="316">
                  <c:v>41133</c:v>
                </c:pt>
                <c:pt idx="317">
                  <c:v>41134</c:v>
                </c:pt>
                <c:pt idx="318">
                  <c:v>41135</c:v>
                </c:pt>
                <c:pt idx="319">
                  <c:v>41136</c:v>
                </c:pt>
                <c:pt idx="320">
                  <c:v>41137</c:v>
                </c:pt>
                <c:pt idx="321">
                  <c:v>41138</c:v>
                </c:pt>
                <c:pt idx="322">
                  <c:v>41139</c:v>
                </c:pt>
                <c:pt idx="323">
                  <c:v>41140</c:v>
                </c:pt>
                <c:pt idx="324">
                  <c:v>41141</c:v>
                </c:pt>
                <c:pt idx="325">
                  <c:v>41142</c:v>
                </c:pt>
                <c:pt idx="326">
                  <c:v>41143</c:v>
                </c:pt>
                <c:pt idx="327">
                  <c:v>41144</c:v>
                </c:pt>
                <c:pt idx="328">
                  <c:v>41145</c:v>
                </c:pt>
                <c:pt idx="329">
                  <c:v>41146</c:v>
                </c:pt>
                <c:pt idx="330">
                  <c:v>41147</c:v>
                </c:pt>
                <c:pt idx="331">
                  <c:v>41148</c:v>
                </c:pt>
                <c:pt idx="332">
                  <c:v>41149</c:v>
                </c:pt>
                <c:pt idx="333">
                  <c:v>41150</c:v>
                </c:pt>
                <c:pt idx="334">
                  <c:v>41151</c:v>
                </c:pt>
                <c:pt idx="335">
                  <c:v>41152</c:v>
                </c:pt>
                <c:pt idx="336">
                  <c:v>41153</c:v>
                </c:pt>
                <c:pt idx="337">
                  <c:v>41154</c:v>
                </c:pt>
                <c:pt idx="338">
                  <c:v>41155</c:v>
                </c:pt>
                <c:pt idx="339">
                  <c:v>41156</c:v>
                </c:pt>
                <c:pt idx="340">
                  <c:v>41157</c:v>
                </c:pt>
                <c:pt idx="341">
                  <c:v>41158</c:v>
                </c:pt>
                <c:pt idx="342">
                  <c:v>41159</c:v>
                </c:pt>
                <c:pt idx="343">
                  <c:v>41160</c:v>
                </c:pt>
                <c:pt idx="344">
                  <c:v>41161</c:v>
                </c:pt>
                <c:pt idx="345">
                  <c:v>41162</c:v>
                </c:pt>
                <c:pt idx="346">
                  <c:v>41163</c:v>
                </c:pt>
                <c:pt idx="347">
                  <c:v>41164</c:v>
                </c:pt>
                <c:pt idx="348">
                  <c:v>41165</c:v>
                </c:pt>
                <c:pt idx="349">
                  <c:v>41166</c:v>
                </c:pt>
                <c:pt idx="350">
                  <c:v>41167</c:v>
                </c:pt>
                <c:pt idx="351">
                  <c:v>41168</c:v>
                </c:pt>
                <c:pt idx="352">
                  <c:v>41169</c:v>
                </c:pt>
                <c:pt idx="353">
                  <c:v>41170</c:v>
                </c:pt>
                <c:pt idx="354">
                  <c:v>41171</c:v>
                </c:pt>
                <c:pt idx="355">
                  <c:v>41172</c:v>
                </c:pt>
                <c:pt idx="356">
                  <c:v>41173</c:v>
                </c:pt>
                <c:pt idx="357">
                  <c:v>41174</c:v>
                </c:pt>
                <c:pt idx="358">
                  <c:v>41175</c:v>
                </c:pt>
                <c:pt idx="359">
                  <c:v>41176</c:v>
                </c:pt>
                <c:pt idx="360">
                  <c:v>41177</c:v>
                </c:pt>
                <c:pt idx="361">
                  <c:v>41178</c:v>
                </c:pt>
                <c:pt idx="362">
                  <c:v>41179</c:v>
                </c:pt>
                <c:pt idx="363">
                  <c:v>41180</c:v>
                </c:pt>
                <c:pt idx="364">
                  <c:v>41181</c:v>
                </c:pt>
                <c:pt idx="365">
                  <c:v>41182</c:v>
                </c:pt>
              </c:numCache>
            </c:numRef>
          </c:xVal>
          <c:yVal>
            <c:numRef>
              <c:f>'Dry-type year 2012'!$E$5:$E$371</c:f>
              <c:numCache>
                <c:formatCode>General</c:formatCode>
                <c:ptCount val="367"/>
                <c:pt idx="0">
                  <c:v>1.1189205238903663</c:v>
                </c:pt>
                <c:pt idx="1">
                  <c:v>1.1579205238903663</c:v>
                </c:pt>
                <c:pt idx="2">
                  <c:v>1.4699205238903663</c:v>
                </c:pt>
                <c:pt idx="3">
                  <c:v>1.9899205238903663</c:v>
                </c:pt>
                <c:pt idx="4">
                  <c:v>5.4999205238903661</c:v>
                </c:pt>
                <c:pt idx="5">
                  <c:v>7.4499205238903663</c:v>
                </c:pt>
                <c:pt idx="6">
                  <c:v>5.3699205238903662</c:v>
                </c:pt>
                <c:pt idx="7">
                  <c:v>4.4599205238903661</c:v>
                </c:pt>
                <c:pt idx="8">
                  <c:v>3.6799205238903663</c:v>
                </c:pt>
                <c:pt idx="9">
                  <c:v>4.1999205238903663</c:v>
                </c:pt>
                <c:pt idx="10">
                  <c:v>9.009920523890365</c:v>
                </c:pt>
                <c:pt idx="11">
                  <c:v>9.009920523890365</c:v>
                </c:pt>
                <c:pt idx="12">
                  <c:v>6.2799205238903664</c:v>
                </c:pt>
                <c:pt idx="13">
                  <c:v>5.2399205238903663</c:v>
                </c:pt>
                <c:pt idx="14">
                  <c:v>4.7199205238903668</c:v>
                </c:pt>
                <c:pt idx="15">
                  <c:v>4.1999205238903663</c:v>
                </c:pt>
                <c:pt idx="16">
                  <c:v>3.8099205238903662</c:v>
                </c:pt>
                <c:pt idx="17">
                  <c:v>3.5499205238903664</c:v>
                </c:pt>
                <c:pt idx="18">
                  <c:v>3.4199205238903665</c:v>
                </c:pt>
                <c:pt idx="19">
                  <c:v>3.2899205238903662</c:v>
                </c:pt>
                <c:pt idx="20">
                  <c:v>3.1599205238903663</c:v>
                </c:pt>
                <c:pt idx="21">
                  <c:v>3.1599205238903663</c:v>
                </c:pt>
                <c:pt idx="22">
                  <c:v>3.0299205238903664</c:v>
                </c:pt>
                <c:pt idx="23">
                  <c:v>3.0299205238903664</c:v>
                </c:pt>
                <c:pt idx="24">
                  <c:v>3.0299205238903664</c:v>
                </c:pt>
                <c:pt idx="25">
                  <c:v>2.8999205238903665</c:v>
                </c:pt>
                <c:pt idx="26">
                  <c:v>2.8999205238903665</c:v>
                </c:pt>
                <c:pt idx="27">
                  <c:v>2.7699205238903661</c:v>
                </c:pt>
                <c:pt idx="28">
                  <c:v>2.7699205238903661</c:v>
                </c:pt>
                <c:pt idx="29">
                  <c:v>2.7699205238903661</c:v>
                </c:pt>
                <c:pt idx="30">
                  <c:v>2.7699205238903661</c:v>
                </c:pt>
                <c:pt idx="31">
                  <c:v>2.7699205238903661</c:v>
                </c:pt>
                <c:pt idx="32">
                  <c:v>2.7699205238903661</c:v>
                </c:pt>
                <c:pt idx="33">
                  <c:v>2.7699205238903661</c:v>
                </c:pt>
                <c:pt idx="34">
                  <c:v>2.7699205238903661</c:v>
                </c:pt>
                <c:pt idx="35">
                  <c:v>3.1599205238903663</c:v>
                </c:pt>
                <c:pt idx="36">
                  <c:v>4.1999205238903663</c:v>
                </c:pt>
                <c:pt idx="37">
                  <c:v>4.7199205238903668</c:v>
                </c:pt>
                <c:pt idx="38">
                  <c:v>4.1999205238903663</c:v>
                </c:pt>
                <c:pt idx="39">
                  <c:v>3.8099205238903662</c:v>
                </c:pt>
                <c:pt idx="40">
                  <c:v>3.5499205238903664</c:v>
                </c:pt>
                <c:pt idx="41">
                  <c:v>3.2899205238903662</c:v>
                </c:pt>
                <c:pt idx="42">
                  <c:v>3.1599205238903663</c:v>
                </c:pt>
                <c:pt idx="43">
                  <c:v>3.1599205238903663</c:v>
                </c:pt>
                <c:pt idx="44">
                  <c:v>3.0299205238903664</c:v>
                </c:pt>
                <c:pt idx="45">
                  <c:v>3.0299205238903664</c:v>
                </c:pt>
                <c:pt idx="46">
                  <c:v>3.0299205238903664</c:v>
                </c:pt>
                <c:pt idx="47">
                  <c:v>3.1599205238903663</c:v>
                </c:pt>
                <c:pt idx="48">
                  <c:v>3.2899205238903662</c:v>
                </c:pt>
                <c:pt idx="49">
                  <c:v>3.6799205238903663</c:v>
                </c:pt>
                <c:pt idx="50">
                  <c:v>4.8499205238903667</c:v>
                </c:pt>
                <c:pt idx="51">
                  <c:v>6.669920523890366</c:v>
                </c:pt>
                <c:pt idx="52">
                  <c:v>6.2799205238903664</c:v>
                </c:pt>
                <c:pt idx="53">
                  <c:v>7.4499205238903663</c:v>
                </c:pt>
                <c:pt idx="54">
                  <c:v>32.149920523890366</c:v>
                </c:pt>
                <c:pt idx="55">
                  <c:v>34.749920523890367</c:v>
                </c:pt>
                <c:pt idx="56">
                  <c:v>16.939920523890365</c:v>
                </c:pt>
                <c:pt idx="57">
                  <c:v>10.959920523890366</c:v>
                </c:pt>
                <c:pt idx="58">
                  <c:v>8.3599205238903664</c:v>
                </c:pt>
                <c:pt idx="59">
                  <c:v>6.7999205238903668</c:v>
                </c:pt>
                <c:pt idx="60">
                  <c:v>5.8899205238903667</c:v>
                </c:pt>
                <c:pt idx="61">
                  <c:v>5.3699205238903662</c:v>
                </c:pt>
                <c:pt idx="62">
                  <c:v>5.1099205238903664</c:v>
                </c:pt>
                <c:pt idx="63">
                  <c:v>4.8499205238903667</c:v>
                </c:pt>
                <c:pt idx="64">
                  <c:v>4.589920523890366</c:v>
                </c:pt>
                <c:pt idx="65">
                  <c:v>4.3299205238903662</c:v>
                </c:pt>
                <c:pt idx="66">
                  <c:v>4.1999205238903663</c:v>
                </c:pt>
                <c:pt idx="67">
                  <c:v>4.0699205238903664</c:v>
                </c:pt>
                <c:pt idx="68">
                  <c:v>4.0699205238903664</c:v>
                </c:pt>
                <c:pt idx="69">
                  <c:v>3.9399205238903665</c:v>
                </c:pt>
                <c:pt idx="70">
                  <c:v>3.9399205238903665</c:v>
                </c:pt>
                <c:pt idx="71">
                  <c:v>3.8099205238903662</c:v>
                </c:pt>
                <c:pt idx="72">
                  <c:v>3.8099205238903662</c:v>
                </c:pt>
                <c:pt idx="73">
                  <c:v>3.8099205238903662</c:v>
                </c:pt>
                <c:pt idx="74">
                  <c:v>3.8099205238903662</c:v>
                </c:pt>
                <c:pt idx="75">
                  <c:v>3.9399205238903665</c:v>
                </c:pt>
                <c:pt idx="76">
                  <c:v>4.0699205238903664</c:v>
                </c:pt>
                <c:pt idx="77">
                  <c:v>4.0699205238903664</c:v>
                </c:pt>
                <c:pt idx="78">
                  <c:v>3.8099205238903662</c:v>
                </c:pt>
                <c:pt idx="79">
                  <c:v>3.8099205238903662</c:v>
                </c:pt>
                <c:pt idx="80">
                  <c:v>3.6799205238903663</c:v>
                </c:pt>
                <c:pt idx="81">
                  <c:v>3.5499205238903664</c:v>
                </c:pt>
                <c:pt idx="82">
                  <c:v>3.5499205238903664</c:v>
                </c:pt>
                <c:pt idx="83">
                  <c:v>3.4199205238903665</c:v>
                </c:pt>
                <c:pt idx="84">
                  <c:v>3.4199205238903665</c:v>
                </c:pt>
                <c:pt idx="85">
                  <c:v>3.2899205238903662</c:v>
                </c:pt>
                <c:pt idx="86">
                  <c:v>3.2899205238903662</c:v>
                </c:pt>
                <c:pt idx="87">
                  <c:v>3.2899205238903662</c:v>
                </c:pt>
                <c:pt idx="88">
                  <c:v>3.2899205238903662</c:v>
                </c:pt>
                <c:pt idx="89">
                  <c:v>3.4199205238903665</c:v>
                </c:pt>
                <c:pt idx="90">
                  <c:v>3.8099205238903662</c:v>
                </c:pt>
                <c:pt idx="91">
                  <c:v>4.0699205238903664</c:v>
                </c:pt>
                <c:pt idx="92">
                  <c:v>4.1999205238903663</c:v>
                </c:pt>
                <c:pt idx="93">
                  <c:v>3.9399205238903665</c:v>
                </c:pt>
                <c:pt idx="94">
                  <c:v>3.6799205238903663</c:v>
                </c:pt>
                <c:pt idx="95">
                  <c:v>3.5499205238903664</c:v>
                </c:pt>
                <c:pt idx="96">
                  <c:v>3.5499205238903664</c:v>
                </c:pt>
                <c:pt idx="97">
                  <c:v>3.4199205238903665</c:v>
                </c:pt>
                <c:pt idx="98">
                  <c:v>3.4199205238903665</c:v>
                </c:pt>
                <c:pt idx="99">
                  <c:v>3.2899205238903662</c:v>
                </c:pt>
                <c:pt idx="100">
                  <c:v>3.2899205238903662</c:v>
                </c:pt>
                <c:pt idx="101">
                  <c:v>3.2899205238903662</c:v>
                </c:pt>
                <c:pt idx="102">
                  <c:v>3.2899205238903662</c:v>
                </c:pt>
                <c:pt idx="103">
                  <c:v>3.2899205238903662</c:v>
                </c:pt>
                <c:pt idx="104">
                  <c:v>3.1599205238903663</c:v>
                </c:pt>
                <c:pt idx="105">
                  <c:v>3.1599205238903663</c:v>
                </c:pt>
                <c:pt idx="106">
                  <c:v>3.1599205238903663</c:v>
                </c:pt>
                <c:pt idx="107">
                  <c:v>3.0299205238903664</c:v>
                </c:pt>
                <c:pt idx="108">
                  <c:v>3.0299205238903664</c:v>
                </c:pt>
                <c:pt idx="109">
                  <c:v>3.0299205238903664</c:v>
                </c:pt>
                <c:pt idx="110">
                  <c:v>3.9399205238903665</c:v>
                </c:pt>
                <c:pt idx="111">
                  <c:v>22.919920523890365</c:v>
                </c:pt>
                <c:pt idx="112">
                  <c:v>305.53992052389037</c:v>
                </c:pt>
                <c:pt idx="113">
                  <c:v>117.94992052389037</c:v>
                </c:pt>
                <c:pt idx="114">
                  <c:v>434.23992052389036</c:v>
                </c:pt>
                <c:pt idx="115">
                  <c:v>153.43992052389038</c:v>
                </c:pt>
                <c:pt idx="116">
                  <c:v>79.079920523890365</c:v>
                </c:pt>
                <c:pt idx="117">
                  <c:v>52.819920523890367</c:v>
                </c:pt>
                <c:pt idx="118">
                  <c:v>40.599920523890368</c:v>
                </c:pt>
                <c:pt idx="119">
                  <c:v>30.849920523890365</c:v>
                </c:pt>
                <c:pt idx="120">
                  <c:v>24.869920523890364</c:v>
                </c:pt>
                <c:pt idx="121">
                  <c:v>21.099920523890365</c:v>
                </c:pt>
                <c:pt idx="122">
                  <c:v>18.629920523890366</c:v>
                </c:pt>
                <c:pt idx="123">
                  <c:v>17.199920523890366</c:v>
                </c:pt>
                <c:pt idx="124">
                  <c:v>15.769920523890367</c:v>
                </c:pt>
                <c:pt idx="125">
                  <c:v>14.209920523890366</c:v>
                </c:pt>
                <c:pt idx="126">
                  <c:v>12.779920523890366</c:v>
                </c:pt>
                <c:pt idx="127">
                  <c:v>11.609920523890366</c:v>
                </c:pt>
                <c:pt idx="128">
                  <c:v>10.569920523890366</c:v>
                </c:pt>
                <c:pt idx="129">
                  <c:v>10.309920523890366</c:v>
                </c:pt>
                <c:pt idx="130">
                  <c:v>19.409920523890367</c:v>
                </c:pt>
                <c:pt idx="131">
                  <c:v>16.419920523890365</c:v>
                </c:pt>
                <c:pt idx="132">
                  <c:v>13.429920523890365</c:v>
                </c:pt>
                <c:pt idx="133">
                  <c:v>12.909920523890365</c:v>
                </c:pt>
                <c:pt idx="134">
                  <c:v>13.429920523890365</c:v>
                </c:pt>
                <c:pt idx="135">
                  <c:v>32.929920523890367</c:v>
                </c:pt>
                <c:pt idx="136">
                  <c:v>70.109920523890366</c:v>
                </c:pt>
                <c:pt idx="137">
                  <c:v>41.249920523890367</c:v>
                </c:pt>
                <c:pt idx="138">
                  <c:v>29.029920523890365</c:v>
                </c:pt>
                <c:pt idx="139">
                  <c:v>22.529920523890365</c:v>
                </c:pt>
                <c:pt idx="140">
                  <c:v>18.759920523890365</c:v>
                </c:pt>
                <c:pt idx="141">
                  <c:v>16.289920523890366</c:v>
                </c:pt>
                <c:pt idx="142">
                  <c:v>14.469920523890366</c:v>
                </c:pt>
                <c:pt idx="143">
                  <c:v>13.169920523890365</c:v>
                </c:pt>
                <c:pt idx="144">
                  <c:v>11.999920523890365</c:v>
                </c:pt>
                <c:pt idx="145">
                  <c:v>11.089920523890365</c:v>
                </c:pt>
                <c:pt idx="146">
                  <c:v>10.439920523890367</c:v>
                </c:pt>
                <c:pt idx="147">
                  <c:v>9.7899205238903662</c:v>
                </c:pt>
                <c:pt idx="148">
                  <c:v>9.1399205238903658</c:v>
                </c:pt>
                <c:pt idx="149">
                  <c:v>8.6199205238903662</c:v>
                </c:pt>
                <c:pt idx="150">
                  <c:v>8.4899205238903654</c:v>
                </c:pt>
                <c:pt idx="151">
                  <c:v>23.309920523890366</c:v>
                </c:pt>
                <c:pt idx="152">
                  <c:v>36.829920523890365</c:v>
                </c:pt>
                <c:pt idx="153">
                  <c:v>45.149920523890366</c:v>
                </c:pt>
                <c:pt idx="154">
                  <c:v>31.499920523890367</c:v>
                </c:pt>
                <c:pt idx="155">
                  <c:v>24.219920523890366</c:v>
                </c:pt>
                <c:pt idx="156">
                  <c:v>19.929920523890367</c:v>
                </c:pt>
                <c:pt idx="157">
                  <c:v>17.069920523890367</c:v>
                </c:pt>
                <c:pt idx="158">
                  <c:v>14.729920523890366</c:v>
                </c:pt>
                <c:pt idx="159">
                  <c:v>13.039920523890366</c:v>
                </c:pt>
                <c:pt idx="160">
                  <c:v>11.739920523890365</c:v>
                </c:pt>
                <c:pt idx="161">
                  <c:v>10.829920523890365</c:v>
                </c:pt>
                <c:pt idx="162">
                  <c:v>10.699920523890366</c:v>
                </c:pt>
                <c:pt idx="163">
                  <c:v>10.699920523890366</c:v>
                </c:pt>
                <c:pt idx="164">
                  <c:v>104.55992052389037</c:v>
                </c:pt>
                <c:pt idx="165">
                  <c:v>232.73992052389039</c:v>
                </c:pt>
                <c:pt idx="166">
                  <c:v>145.6399205238904</c:v>
                </c:pt>
                <c:pt idx="167">
                  <c:v>157.33992052389038</c:v>
                </c:pt>
                <c:pt idx="168">
                  <c:v>336.73992052389036</c:v>
                </c:pt>
                <c:pt idx="169">
                  <c:v>170.33992052389038</c:v>
                </c:pt>
                <c:pt idx="170">
                  <c:v>114.43992052389036</c:v>
                </c:pt>
                <c:pt idx="171">
                  <c:v>82.979920523890371</c:v>
                </c:pt>
                <c:pt idx="172">
                  <c:v>65.429920523890374</c:v>
                </c:pt>
                <c:pt idx="173">
                  <c:v>56.329920523890365</c:v>
                </c:pt>
                <c:pt idx="174">
                  <c:v>46.709920523890368</c:v>
                </c:pt>
                <c:pt idx="175">
                  <c:v>58.279920523890368</c:v>
                </c:pt>
                <c:pt idx="176">
                  <c:v>70.629920523890362</c:v>
                </c:pt>
                <c:pt idx="177">
                  <c:v>62.179920523890367</c:v>
                </c:pt>
                <c:pt idx="178">
                  <c:v>644.83992052389033</c:v>
                </c:pt>
                <c:pt idx="179">
                  <c:v>1145.3399205238904</c:v>
                </c:pt>
                <c:pt idx="180">
                  <c:v>397.83992052389038</c:v>
                </c:pt>
                <c:pt idx="181">
                  <c:v>336.73992052389036</c:v>
                </c:pt>
                <c:pt idx="182">
                  <c:v>375.73992052389036</c:v>
                </c:pt>
                <c:pt idx="183">
                  <c:v>474.53992052389037</c:v>
                </c:pt>
                <c:pt idx="184">
                  <c:v>296.43992052389035</c:v>
                </c:pt>
                <c:pt idx="185">
                  <c:v>196.33992052389038</c:v>
                </c:pt>
                <c:pt idx="186">
                  <c:v>145.6399205238904</c:v>
                </c:pt>
                <c:pt idx="187">
                  <c:v>109.88992052389037</c:v>
                </c:pt>
                <c:pt idx="188">
                  <c:v>88.439920523890365</c:v>
                </c:pt>
                <c:pt idx="189">
                  <c:v>74.269920523890363</c:v>
                </c:pt>
                <c:pt idx="190">
                  <c:v>63.999920523890367</c:v>
                </c:pt>
                <c:pt idx="191">
                  <c:v>55.549920523890364</c:v>
                </c:pt>
                <c:pt idx="192">
                  <c:v>50.999920523890367</c:v>
                </c:pt>
                <c:pt idx="193">
                  <c:v>50.08992052389037</c:v>
                </c:pt>
                <c:pt idx="194">
                  <c:v>80.379920523890362</c:v>
                </c:pt>
                <c:pt idx="195">
                  <c:v>192.43992052389038</c:v>
                </c:pt>
                <c:pt idx="196">
                  <c:v>157.33992052389038</c:v>
                </c:pt>
                <c:pt idx="197">
                  <c:v>112.87992052389036</c:v>
                </c:pt>
                <c:pt idx="198">
                  <c:v>87.919920523890369</c:v>
                </c:pt>
                <c:pt idx="199">
                  <c:v>74.009920523890372</c:v>
                </c:pt>
                <c:pt idx="200">
                  <c:v>63.869920523890364</c:v>
                </c:pt>
                <c:pt idx="201">
                  <c:v>55.679920523890367</c:v>
                </c:pt>
                <c:pt idx="202">
                  <c:v>49.179920523890367</c:v>
                </c:pt>
                <c:pt idx="203">
                  <c:v>43.459920523890368</c:v>
                </c:pt>
                <c:pt idx="204">
                  <c:v>38.909920523890364</c:v>
                </c:pt>
                <c:pt idx="205">
                  <c:v>34.87992052389037</c:v>
                </c:pt>
                <c:pt idx="206">
                  <c:v>31.889920523890368</c:v>
                </c:pt>
                <c:pt idx="207">
                  <c:v>30.069920523890367</c:v>
                </c:pt>
                <c:pt idx="208">
                  <c:v>29.939920523890365</c:v>
                </c:pt>
                <c:pt idx="209">
                  <c:v>27.859920523890366</c:v>
                </c:pt>
                <c:pt idx="210">
                  <c:v>24.869920523890364</c:v>
                </c:pt>
                <c:pt idx="211">
                  <c:v>23.179920523890367</c:v>
                </c:pt>
                <c:pt idx="212">
                  <c:v>21.749920523890367</c:v>
                </c:pt>
                <c:pt idx="213">
                  <c:v>20.701914707446587</c:v>
                </c:pt>
                <c:pt idx="214">
                  <c:v>19.40191470744659</c:v>
                </c:pt>
                <c:pt idx="215">
                  <c:v>19.011914707446589</c:v>
                </c:pt>
                <c:pt idx="216">
                  <c:v>19.531914707446589</c:v>
                </c:pt>
                <c:pt idx="217">
                  <c:v>17.971914707446587</c:v>
                </c:pt>
                <c:pt idx="218">
                  <c:v>16.411914707446588</c:v>
                </c:pt>
                <c:pt idx="219">
                  <c:v>15.371914707446589</c:v>
                </c:pt>
                <c:pt idx="220">
                  <c:v>14.461914707446589</c:v>
                </c:pt>
                <c:pt idx="221">
                  <c:v>13.681914707446587</c:v>
                </c:pt>
                <c:pt idx="222">
                  <c:v>12.901914707446588</c:v>
                </c:pt>
                <c:pt idx="223">
                  <c:v>12.381914707446589</c:v>
                </c:pt>
                <c:pt idx="224">
                  <c:v>11.731914707446588</c:v>
                </c:pt>
                <c:pt idx="225">
                  <c:v>11.081914707446588</c:v>
                </c:pt>
                <c:pt idx="226">
                  <c:v>10.561914707446588</c:v>
                </c:pt>
                <c:pt idx="227">
                  <c:v>10.301914707446588</c:v>
                </c:pt>
                <c:pt idx="228">
                  <c:v>9.9119147074465879</c:v>
                </c:pt>
                <c:pt idx="229">
                  <c:v>9.6519147074465881</c:v>
                </c:pt>
                <c:pt idx="230">
                  <c:v>9.2619147074465875</c:v>
                </c:pt>
                <c:pt idx="231">
                  <c:v>9.0019147074465877</c:v>
                </c:pt>
                <c:pt idx="232">
                  <c:v>8.6119147074465872</c:v>
                </c:pt>
                <c:pt idx="233">
                  <c:v>8.3519147074465874</c:v>
                </c:pt>
                <c:pt idx="234">
                  <c:v>8.2219147074465884</c:v>
                </c:pt>
                <c:pt idx="235">
                  <c:v>7.9619147074465877</c:v>
                </c:pt>
                <c:pt idx="236">
                  <c:v>7.7019147074465879</c:v>
                </c:pt>
                <c:pt idx="237">
                  <c:v>7.571914707446588</c:v>
                </c:pt>
                <c:pt idx="238">
                  <c:v>7.4419147074465881</c:v>
                </c:pt>
                <c:pt idx="239">
                  <c:v>7.3119147074465873</c:v>
                </c:pt>
                <c:pt idx="240">
                  <c:v>7.1819147074465874</c:v>
                </c:pt>
                <c:pt idx="241">
                  <c:v>7.0519147074465875</c:v>
                </c:pt>
                <c:pt idx="242">
                  <c:v>6.9219147074465877</c:v>
                </c:pt>
                <c:pt idx="243">
                  <c:v>6.6619147074465879</c:v>
                </c:pt>
                <c:pt idx="244">
                  <c:v>6.4371526579808851</c:v>
                </c:pt>
                <c:pt idx="245">
                  <c:v>6.1771526579808853</c:v>
                </c:pt>
                <c:pt idx="246">
                  <c:v>5.9171526579808846</c:v>
                </c:pt>
                <c:pt idx="247">
                  <c:v>5.7871526579808847</c:v>
                </c:pt>
                <c:pt idx="248">
                  <c:v>6.1771526579808853</c:v>
                </c:pt>
                <c:pt idx="249">
                  <c:v>6.3071526579808852</c:v>
                </c:pt>
                <c:pt idx="250">
                  <c:v>5.7871526579808847</c:v>
                </c:pt>
                <c:pt idx="251">
                  <c:v>5.6571526579808848</c:v>
                </c:pt>
                <c:pt idx="252">
                  <c:v>5.2671526579808852</c:v>
                </c:pt>
                <c:pt idx="253">
                  <c:v>5.0071526579808845</c:v>
                </c:pt>
                <c:pt idx="254">
                  <c:v>4.8771526579808846</c:v>
                </c:pt>
                <c:pt idx="255">
                  <c:v>4.7471526579808847</c:v>
                </c:pt>
                <c:pt idx="256">
                  <c:v>4.6171526579808848</c:v>
                </c:pt>
                <c:pt idx="257">
                  <c:v>4.4871526579808849</c:v>
                </c:pt>
                <c:pt idx="258">
                  <c:v>4.357152657980885</c:v>
                </c:pt>
                <c:pt idx="259">
                  <c:v>4.2271526579808851</c:v>
                </c:pt>
                <c:pt idx="260">
                  <c:v>4.0971526579808843</c:v>
                </c:pt>
                <c:pt idx="261">
                  <c:v>3.9671526579808845</c:v>
                </c:pt>
                <c:pt idx="262">
                  <c:v>3.8371526579808846</c:v>
                </c:pt>
                <c:pt idx="263">
                  <c:v>3.7071526579808842</c:v>
                </c:pt>
                <c:pt idx="264">
                  <c:v>3.5771526579808843</c:v>
                </c:pt>
                <c:pt idx="265">
                  <c:v>3.5771526579808843</c:v>
                </c:pt>
                <c:pt idx="266">
                  <c:v>3.5771526579808843</c:v>
                </c:pt>
                <c:pt idx="267">
                  <c:v>3.7071526579808842</c:v>
                </c:pt>
                <c:pt idx="268">
                  <c:v>3.5771526579808843</c:v>
                </c:pt>
                <c:pt idx="269">
                  <c:v>3.7071526579808842</c:v>
                </c:pt>
                <c:pt idx="270">
                  <c:v>3.7071526579808842</c:v>
                </c:pt>
                <c:pt idx="271">
                  <c:v>3.5771526579808843</c:v>
                </c:pt>
                <c:pt idx="272">
                  <c:v>3.4471526579808844</c:v>
                </c:pt>
                <c:pt idx="273">
                  <c:v>3.3171526579808845</c:v>
                </c:pt>
                <c:pt idx="274">
                  <c:v>3.3013391568076198</c:v>
                </c:pt>
                <c:pt idx="275">
                  <c:v>3.1713391568076199</c:v>
                </c:pt>
                <c:pt idx="276">
                  <c:v>3.1713391568076199</c:v>
                </c:pt>
                <c:pt idx="277">
                  <c:v>3.1713391568076199</c:v>
                </c:pt>
                <c:pt idx="278">
                  <c:v>3.04133915680762</c:v>
                </c:pt>
                <c:pt idx="279">
                  <c:v>2.9113391568076197</c:v>
                </c:pt>
                <c:pt idx="280">
                  <c:v>2.6513391568076199</c:v>
                </c:pt>
                <c:pt idx="281">
                  <c:v>2.52133915680762</c:v>
                </c:pt>
                <c:pt idx="282">
                  <c:v>2.52133915680762</c:v>
                </c:pt>
                <c:pt idx="283">
                  <c:v>2.6513391568076199</c:v>
                </c:pt>
                <c:pt idx="284">
                  <c:v>2.6513391568076199</c:v>
                </c:pt>
                <c:pt idx="285">
                  <c:v>2.52133915680762</c:v>
                </c:pt>
                <c:pt idx="286">
                  <c:v>2.2613391568076198</c:v>
                </c:pt>
                <c:pt idx="287">
                  <c:v>2.1313391568076199</c:v>
                </c:pt>
                <c:pt idx="288">
                  <c:v>2.1313391568076199</c:v>
                </c:pt>
                <c:pt idx="289">
                  <c:v>2.00133915680762</c:v>
                </c:pt>
                <c:pt idx="290">
                  <c:v>2.00133915680762</c:v>
                </c:pt>
                <c:pt idx="291">
                  <c:v>2.1313391568076199</c:v>
                </c:pt>
                <c:pt idx="292">
                  <c:v>2.2613391568076198</c:v>
                </c:pt>
                <c:pt idx="293">
                  <c:v>2.1313391568076199</c:v>
                </c:pt>
                <c:pt idx="294">
                  <c:v>2.1313391568076199</c:v>
                </c:pt>
                <c:pt idx="295">
                  <c:v>2.00133915680762</c:v>
                </c:pt>
                <c:pt idx="296">
                  <c:v>1.8713391568076199</c:v>
                </c:pt>
                <c:pt idx="297">
                  <c:v>1.8323391568076197</c:v>
                </c:pt>
                <c:pt idx="298">
                  <c:v>1.8323391568076197</c:v>
                </c:pt>
                <c:pt idx="299">
                  <c:v>1.8063391568076197</c:v>
                </c:pt>
                <c:pt idx="300">
                  <c:v>1.7543391568076196</c:v>
                </c:pt>
                <c:pt idx="301">
                  <c:v>1.6633391568076199</c:v>
                </c:pt>
                <c:pt idx="302">
                  <c:v>1.6113391568076199</c:v>
                </c:pt>
                <c:pt idx="303">
                  <c:v>1.5853391568076198</c:v>
                </c:pt>
                <c:pt idx="304">
                  <c:v>1.5853391568076198</c:v>
                </c:pt>
                <c:pt idx="305">
                  <c:v>1.5463391568076197</c:v>
                </c:pt>
                <c:pt idx="306">
                  <c:v>1.5073391568076198</c:v>
                </c:pt>
                <c:pt idx="307">
                  <c:v>1.4553391568076199</c:v>
                </c:pt>
                <c:pt idx="308">
                  <c:v>1.3253391568076198</c:v>
                </c:pt>
                <c:pt idx="309">
                  <c:v>1.2083391568076198</c:v>
                </c:pt>
                <c:pt idx="310">
                  <c:v>1.2213391568076197</c:v>
                </c:pt>
                <c:pt idx="311">
                  <c:v>1.2603391568076199</c:v>
                </c:pt>
                <c:pt idx="312">
                  <c:v>1.2863391568076197</c:v>
                </c:pt>
                <c:pt idx="313">
                  <c:v>1.2603391568076199</c:v>
                </c:pt>
                <c:pt idx="314">
                  <c:v>1.2473391568076198</c:v>
                </c:pt>
                <c:pt idx="315">
                  <c:v>1.2213391568076197</c:v>
                </c:pt>
                <c:pt idx="316">
                  <c:v>1.1823391568076196</c:v>
                </c:pt>
                <c:pt idx="317">
                  <c:v>1.1433391568076199</c:v>
                </c:pt>
                <c:pt idx="318">
                  <c:v>1.1563391568076198</c:v>
                </c:pt>
                <c:pt idx="319">
                  <c:v>1.1173391568076196</c:v>
                </c:pt>
                <c:pt idx="320">
                  <c:v>1.0523391568076197</c:v>
                </c:pt>
                <c:pt idx="321">
                  <c:v>1.0393391568076198</c:v>
                </c:pt>
                <c:pt idx="322">
                  <c:v>1.0133391568076198</c:v>
                </c:pt>
                <c:pt idx="323">
                  <c:v>0.97433915680761973</c:v>
                </c:pt>
                <c:pt idx="324">
                  <c:v>0.9353391568076197</c:v>
                </c:pt>
                <c:pt idx="325">
                  <c:v>0.89633915680761977</c:v>
                </c:pt>
                <c:pt idx="326">
                  <c:v>0.87033915680761975</c:v>
                </c:pt>
                <c:pt idx="327">
                  <c:v>0.84433915680761973</c:v>
                </c:pt>
                <c:pt idx="328">
                  <c:v>0.84433915680761973</c:v>
                </c:pt>
                <c:pt idx="329">
                  <c:v>0.81833915680761982</c:v>
                </c:pt>
                <c:pt idx="330">
                  <c:v>0.79233915680761979</c:v>
                </c:pt>
                <c:pt idx="331">
                  <c:v>0.76633915680761977</c:v>
                </c:pt>
                <c:pt idx="332">
                  <c:v>0.74033915680761975</c:v>
                </c:pt>
                <c:pt idx="333">
                  <c:v>0.74033915680761975</c:v>
                </c:pt>
                <c:pt idx="334">
                  <c:v>0.74033915680761975</c:v>
                </c:pt>
                <c:pt idx="335">
                  <c:v>0.79233915680761979</c:v>
                </c:pt>
                <c:pt idx="336">
                  <c:v>0.86015265798088447</c:v>
                </c:pt>
                <c:pt idx="337">
                  <c:v>0.8991526579808844</c:v>
                </c:pt>
                <c:pt idx="338">
                  <c:v>0.87315265798088448</c:v>
                </c:pt>
                <c:pt idx="339">
                  <c:v>0.83415265798088434</c:v>
                </c:pt>
                <c:pt idx="340">
                  <c:v>0.79515265798088453</c:v>
                </c:pt>
                <c:pt idx="341">
                  <c:v>0.7821526579808844</c:v>
                </c:pt>
                <c:pt idx="342">
                  <c:v>0.76915265798088439</c:v>
                </c:pt>
                <c:pt idx="343">
                  <c:v>0.76915265798088439</c:v>
                </c:pt>
                <c:pt idx="344">
                  <c:v>0.74315265798088448</c:v>
                </c:pt>
                <c:pt idx="345">
                  <c:v>0.70805265798088435</c:v>
                </c:pt>
                <c:pt idx="346">
                  <c:v>0.70805265798088435</c:v>
                </c:pt>
                <c:pt idx="347">
                  <c:v>0.71715265798088446</c:v>
                </c:pt>
                <c:pt idx="348">
                  <c:v>0.70935265798088443</c:v>
                </c:pt>
                <c:pt idx="349">
                  <c:v>0.71715265798088446</c:v>
                </c:pt>
                <c:pt idx="350">
                  <c:v>0.73015265798088447</c:v>
                </c:pt>
                <c:pt idx="351">
                  <c:v>0.73015265798088447</c:v>
                </c:pt>
                <c:pt idx="352">
                  <c:v>0.73015265798088447</c:v>
                </c:pt>
                <c:pt idx="353">
                  <c:v>0.73015265798088447</c:v>
                </c:pt>
                <c:pt idx="354">
                  <c:v>0.74315265798088448</c:v>
                </c:pt>
                <c:pt idx="355">
                  <c:v>0.73015265798088447</c:v>
                </c:pt>
                <c:pt idx="356">
                  <c:v>0.71715265798088446</c:v>
                </c:pt>
                <c:pt idx="357">
                  <c:v>0.74315265798088448</c:v>
                </c:pt>
                <c:pt idx="358">
                  <c:v>0.74315265798088448</c:v>
                </c:pt>
                <c:pt idx="359">
                  <c:v>0.74315265798088448</c:v>
                </c:pt>
                <c:pt idx="360">
                  <c:v>0.74315265798088448</c:v>
                </c:pt>
                <c:pt idx="361">
                  <c:v>0.74315265798088448</c:v>
                </c:pt>
                <c:pt idx="362">
                  <c:v>0.74315265798088448</c:v>
                </c:pt>
                <c:pt idx="363">
                  <c:v>0.74315265798088448</c:v>
                </c:pt>
                <c:pt idx="364">
                  <c:v>0.74315265798088448</c:v>
                </c:pt>
                <c:pt idx="365">
                  <c:v>0.76915265798088439</c:v>
                </c:pt>
                <c:pt idx="366">
                  <c:v>1.1189205238903663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8D-4A9D-AC66-25B10C48A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29088"/>
        <c:axId val="147612032"/>
      </c:scatterChart>
      <c:valAx>
        <c:axId val="141929088"/>
        <c:scaling>
          <c:orientation val="minMax"/>
          <c:max val="41189"/>
          <c:min val="408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12032"/>
        <c:crosses val="autoZero"/>
        <c:crossBetween val="midCat"/>
        <c:majorUnit val="31"/>
      </c:valAx>
      <c:valAx>
        <c:axId val="14761203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Daily Mean</a:t>
                </a:r>
                <a:r>
                  <a:rPr lang="en-US" sz="1200" baseline="0"/>
                  <a:t> Discharge, ft3/sec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9088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03129416515232E-2"/>
          <c:y val="2.7329048280402477E-2"/>
          <c:w val="0.88591445300106719"/>
          <c:h val="0.848795873436198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'Dry-type year 2012'!$E$4</c:f>
              <c:strCache>
                <c:ptCount val="1"/>
                <c:pt idx="0">
                  <c:v>Unimpaired 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'Dry-type year 2012'!$A$5:$A$370</c:f>
              <c:numCache>
                <c:formatCode>d\-mmm</c:formatCode>
                <c:ptCount val="366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  <c:pt idx="23">
                  <c:v>40840</c:v>
                </c:pt>
                <c:pt idx="24">
                  <c:v>40841</c:v>
                </c:pt>
                <c:pt idx="25">
                  <c:v>40842</c:v>
                </c:pt>
                <c:pt idx="26">
                  <c:v>40843</c:v>
                </c:pt>
                <c:pt idx="27">
                  <c:v>40844</c:v>
                </c:pt>
                <c:pt idx="28">
                  <c:v>40845</c:v>
                </c:pt>
                <c:pt idx="29">
                  <c:v>40846</c:v>
                </c:pt>
                <c:pt idx="30">
                  <c:v>40847</c:v>
                </c:pt>
                <c:pt idx="31" formatCode="General">
                  <c:v>40848</c:v>
                </c:pt>
                <c:pt idx="32">
                  <c:v>40849</c:v>
                </c:pt>
                <c:pt idx="33">
                  <c:v>40850</c:v>
                </c:pt>
                <c:pt idx="34">
                  <c:v>40851</c:v>
                </c:pt>
                <c:pt idx="35">
                  <c:v>40852</c:v>
                </c:pt>
                <c:pt idx="36">
                  <c:v>40853</c:v>
                </c:pt>
                <c:pt idx="37">
                  <c:v>40854</c:v>
                </c:pt>
                <c:pt idx="38">
                  <c:v>40855</c:v>
                </c:pt>
                <c:pt idx="39">
                  <c:v>40856</c:v>
                </c:pt>
                <c:pt idx="40">
                  <c:v>40857</c:v>
                </c:pt>
                <c:pt idx="41">
                  <c:v>40858</c:v>
                </c:pt>
                <c:pt idx="42">
                  <c:v>40859</c:v>
                </c:pt>
                <c:pt idx="43">
                  <c:v>40860</c:v>
                </c:pt>
                <c:pt idx="44">
                  <c:v>40861</c:v>
                </c:pt>
                <c:pt idx="45">
                  <c:v>40862</c:v>
                </c:pt>
                <c:pt idx="46">
                  <c:v>40863</c:v>
                </c:pt>
                <c:pt idx="47">
                  <c:v>40864</c:v>
                </c:pt>
                <c:pt idx="48">
                  <c:v>40865</c:v>
                </c:pt>
                <c:pt idx="49">
                  <c:v>40866</c:v>
                </c:pt>
                <c:pt idx="50">
                  <c:v>40867</c:v>
                </c:pt>
                <c:pt idx="51">
                  <c:v>40868</c:v>
                </c:pt>
                <c:pt idx="52">
                  <c:v>40869</c:v>
                </c:pt>
                <c:pt idx="53">
                  <c:v>40870</c:v>
                </c:pt>
                <c:pt idx="54">
                  <c:v>40871</c:v>
                </c:pt>
                <c:pt idx="55">
                  <c:v>40872</c:v>
                </c:pt>
                <c:pt idx="56">
                  <c:v>40873</c:v>
                </c:pt>
                <c:pt idx="57">
                  <c:v>40874</c:v>
                </c:pt>
                <c:pt idx="58">
                  <c:v>40875</c:v>
                </c:pt>
                <c:pt idx="59">
                  <c:v>40876</c:v>
                </c:pt>
                <c:pt idx="60">
                  <c:v>40877</c:v>
                </c:pt>
                <c:pt idx="61">
                  <c:v>40878</c:v>
                </c:pt>
                <c:pt idx="62">
                  <c:v>40879</c:v>
                </c:pt>
                <c:pt idx="63">
                  <c:v>40880</c:v>
                </c:pt>
                <c:pt idx="64">
                  <c:v>40881</c:v>
                </c:pt>
                <c:pt idx="65">
                  <c:v>40882</c:v>
                </c:pt>
                <c:pt idx="66">
                  <c:v>40883</c:v>
                </c:pt>
                <c:pt idx="67">
                  <c:v>40884</c:v>
                </c:pt>
                <c:pt idx="68">
                  <c:v>40885</c:v>
                </c:pt>
                <c:pt idx="69">
                  <c:v>40886</c:v>
                </c:pt>
                <c:pt idx="70">
                  <c:v>40887</c:v>
                </c:pt>
                <c:pt idx="71">
                  <c:v>40888</c:v>
                </c:pt>
                <c:pt idx="72">
                  <c:v>40889</c:v>
                </c:pt>
                <c:pt idx="73">
                  <c:v>40890</c:v>
                </c:pt>
                <c:pt idx="74">
                  <c:v>40891</c:v>
                </c:pt>
                <c:pt idx="75">
                  <c:v>40892</c:v>
                </c:pt>
                <c:pt idx="76">
                  <c:v>40893</c:v>
                </c:pt>
                <c:pt idx="77">
                  <c:v>40894</c:v>
                </c:pt>
                <c:pt idx="78">
                  <c:v>40895</c:v>
                </c:pt>
                <c:pt idx="79">
                  <c:v>40896</c:v>
                </c:pt>
                <c:pt idx="80">
                  <c:v>40897</c:v>
                </c:pt>
                <c:pt idx="81">
                  <c:v>40898</c:v>
                </c:pt>
                <c:pt idx="82">
                  <c:v>40899</c:v>
                </c:pt>
                <c:pt idx="83">
                  <c:v>40900</c:v>
                </c:pt>
                <c:pt idx="84">
                  <c:v>40901</c:v>
                </c:pt>
                <c:pt idx="85">
                  <c:v>40902</c:v>
                </c:pt>
                <c:pt idx="86">
                  <c:v>40903</c:v>
                </c:pt>
                <c:pt idx="87">
                  <c:v>40904</c:v>
                </c:pt>
                <c:pt idx="88">
                  <c:v>40905</c:v>
                </c:pt>
                <c:pt idx="89">
                  <c:v>40906</c:v>
                </c:pt>
                <c:pt idx="90">
                  <c:v>40907</c:v>
                </c:pt>
                <c:pt idx="91">
                  <c:v>40908</c:v>
                </c:pt>
                <c:pt idx="92">
                  <c:v>40909</c:v>
                </c:pt>
                <c:pt idx="93">
                  <c:v>40910</c:v>
                </c:pt>
                <c:pt idx="94">
                  <c:v>40911</c:v>
                </c:pt>
                <c:pt idx="95">
                  <c:v>40912</c:v>
                </c:pt>
                <c:pt idx="96">
                  <c:v>40913</c:v>
                </c:pt>
                <c:pt idx="97">
                  <c:v>40914</c:v>
                </c:pt>
                <c:pt idx="98">
                  <c:v>40915</c:v>
                </c:pt>
                <c:pt idx="99">
                  <c:v>40916</c:v>
                </c:pt>
                <c:pt idx="100">
                  <c:v>40917</c:v>
                </c:pt>
                <c:pt idx="101">
                  <c:v>40918</c:v>
                </c:pt>
                <c:pt idx="102">
                  <c:v>40919</c:v>
                </c:pt>
                <c:pt idx="103">
                  <c:v>40920</c:v>
                </c:pt>
                <c:pt idx="104">
                  <c:v>40921</c:v>
                </c:pt>
                <c:pt idx="105">
                  <c:v>40922</c:v>
                </c:pt>
                <c:pt idx="106">
                  <c:v>40923</c:v>
                </c:pt>
                <c:pt idx="107">
                  <c:v>40924</c:v>
                </c:pt>
                <c:pt idx="108">
                  <c:v>40925</c:v>
                </c:pt>
                <c:pt idx="109">
                  <c:v>40926</c:v>
                </c:pt>
                <c:pt idx="110">
                  <c:v>40927</c:v>
                </c:pt>
                <c:pt idx="111">
                  <c:v>40928</c:v>
                </c:pt>
                <c:pt idx="112">
                  <c:v>40929</c:v>
                </c:pt>
                <c:pt idx="113">
                  <c:v>40930</c:v>
                </c:pt>
                <c:pt idx="114">
                  <c:v>40931</c:v>
                </c:pt>
                <c:pt idx="115">
                  <c:v>40932</c:v>
                </c:pt>
                <c:pt idx="116">
                  <c:v>40933</c:v>
                </c:pt>
                <c:pt idx="117">
                  <c:v>40934</c:v>
                </c:pt>
                <c:pt idx="118">
                  <c:v>40935</c:v>
                </c:pt>
                <c:pt idx="119">
                  <c:v>40936</c:v>
                </c:pt>
                <c:pt idx="120">
                  <c:v>40937</c:v>
                </c:pt>
                <c:pt idx="121">
                  <c:v>40938</c:v>
                </c:pt>
                <c:pt idx="122">
                  <c:v>40939</c:v>
                </c:pt>
                <c:pt idx="123">
                  <c:v>40940</c:v>
                </c:pt>
                <c:pt idx="124">
                  <c:v>40941</c:v>
                </c:pt>
                <c:pt idx="125">
                  <c:v>40942</c:v>
                </c:pt>
                <c:pt idx="126">
                  <c:v>40943</c:v>
                </c:pt>
                <c:pt idx="127">
                  <c:v>40944</c:v>
                </c:pt>
                <c:pt idx="128">
                  <c:v>40945</c:v>
                </c:pt>
                <c:pt idx="129">
                  <c:v>40946</c:v>
                </c:pt>
                <c:pt idx="130">
                  <c:v>40947</c:v>
                </c:pt>
                <c:pt idx="131">
                  <c:v>40948</c:v>
                </c:pt>
                <c:pt idx="132">
                  <c:v>40949</c:v>
                </c:pt>
                <c:pt idx="133">
                  <c:v>40950</c:v>
                </c:pt>
                <c:pt idx="134">
                  <c:v>40951</c:v>
                </c:pt>
                <c:pt idx="135">
                  <c:v>40952</c:v>
                </c:pt>
                <c:pt idx="136">
                  <c:v>40953</c:v>
                </c:pt>
                <c:pt idx="137">
                  <c:v>40954</c:v>
                </c:pt>
                <c:pt idx="138">
                  <c:v>40955</c:v>
                </c:pt>
                <c:pt idx="139">
                  <c:v>40956</c:v>
                </c:pt>
                <c:pt idx="140">
                  <c:v>40957</c:v>
                </c:pt>
                <c:pt idx="141">
                  <c:v>40958</c:v>
                </c:pt>
                <c:pt idx="142">
                  <c:v>40959</c:v>
                </c:pt>
                <c:pt idx="143">
                  <c:v>40960</c:v>
                </c:pt>
                <c:pt idx="144">
                  <c:v>40961</c:v>
                </c:pt>
                <c:pt idx="145">
                  <c:v>40962</c:v>
                </c:pt>
                <c:pt idx="146">
                  <c:v>40963</c:v>
                </c:pt>
                <c:pt idx="147">
                  <c:v>40964</c:v>
                </c:pt>
                <c:pt idx="148">
                  <c:v>40965</c:v>
                </c:pt>
                <c:pt idx="149">
                  <c:v>40966</c:v>
                </c:pt>
                <c:pt idx="150">
                  <c:v>40967</c:v>
                </c:pt>
                <c:pt idx="151">
                  <c:v>40968</c:v>
                </c:pt>
                <c:pt idx="152">
                  <c:v>40969</c:v>
                </c:pt>
                <c:pt idx="153">
                  <c:v>40970</c:v>
                </c:pt>
                <c:pt idx="154">
                  <c:v>40971</c:v>
                </c:pt>
                <c:pt idx="155">
                  <c:v>40972</c:v>
                </c:pt>
                <c:pt idx="156">
                  <c:v>40973</c:v>
                </c:pt>
                <c:pt idx="157">
                  <c:v>40974</c:v>
                </c:pt>
                <c:pt idx="158">
                  <c:v>40975</c:v>
                </c:pt>
                <c:pt idx="159">
                  <c:v>40976</c:v>
                </c:pt>
                <c:pt idx="160">
                  <c:v>40977</c:v>
                </c:pt>
                <c:pt idx="161">
                  <c:v>40978</c:v>
                </c:pt>
                <c:pt idx="162">
                  <c:v>40979</c:v>
                </c:pt>
                <c:pt idx="163">
                  <c:v>40980</c:v>
                </c:pt>
                <c:pt idx="164">
                  <c:v>40981</c:v>
                </c:pt>
                <c:pt idx="165">
                  <c:v>40982</c:v>
                </c:pt>
                <c:pt idx="166">
                  <c:v>40983</c:v>
                </c:pt>
                <c:pt idx="167">
                  <c:v>40984</c:v>
                </c:pt>
                <c:pt idx="168">
                  <c:v>40985</c:v>
                </c:pt>
                <c:pt idx="169">
                  <c:v>40986</c:v>
                </c:pt>
                <c:pt idx="170">
                  <c:v>40987</c:v>
                </c:pt>
                <c:pt idx="171">
                  <c:v>40988</c:v>
                </c:pt>
                <c:pt idx="172">
                  <c:v>40989</c:v>
                </c:pt>
                <c:pt idx="173">
                  <c:v>40990</c:v>
                </c:pt>
                <c:pt idx="174">
                  <c:v>40991</c:v>
                </c:pt>
                <c:pt idx="175">
                  <c:v>40992</c:v>
                </c:pt>
                <c:pt idx="176">
                  <c:v>40993</c:v>
                </c:pt>
                <c:pt idx="177">
                  <c:v>40994</c:v>
                </c:pt>
                <c:pt idx="178">
                  <c:v>40995</c:v>
                </c:pt>
                <c:pt idx="179">
                  <c:v>40996</c:v>
                </c:pt>
                <c:pt idx="180">
                  <c:v>40997</c:v>
                </c:pt>
                <c:pt idx="181">
                  <c:v>40998</c:v>
                </c:pt>
                <c:pt idx="182">
                  <c:v>40999</c:v>
                </c:pt>
                <c:pt idx="183">
                  <c:v>41000</c:v>
                </c:pt>
                <c:pt idx="184">
                  <c:v>41001</c:v>
                </c:pt>
                <c:pt idx="185">
                  <c:v>41002</c:v>
                </c:pt>
                <c:pt idx="186">
                  <c:v>41003</c:v>
                </c:pt>
                <c:pt idx="187">
                  <c:v>41004</c:v>
                </c:pt>
                <c:pt idx="188">
                  <c:v>41005</c:v>
                </c:pt>
                <c:pt idx="189">
                  <c:v>41006</c:v>
                </c:pt>
                <c:pt idx="190">
                  <c:v>41007</c:v>
                </c:pt>
                <c:pt idx="191">
                  <c:v>41008</c:v>
                </c:pt>
                <c:pt idx="192">
                  <c:v>41009</c:v>
                </c:pt>
                <c:pt idx="193">
                  <c:v>41010</c:v>
                </c:pt>
                <c:pt idx="194">
                  <c:v>41011</c:v>
                </c:pt>
                <c:pt idx="195">
                  <c:v>41012</c:v>
                </c:pt>
                <c:pt idx="196">
                  <c:v>41013</c:v>
                </c:pt>
                <c:pt idx="197">
                  <c:v>41014</c:v>
                </c:pt>
                <c:pt idx="198">
                  <c:v>41015</c:v>
                </c:pt>
                <c:pt idx="199">
                  <c:v>41016</c:v>
                </c:pt>
                <c:pt idx="200">
                  <c:v>41017</c:v>
                </c:pt>
                <c:pt idx="201">
                  <c:v>41018</c:v>
                </c:pt>
                <c:pt idx="202">
                  <c:v>41019</c:v>
                </c:pt>
                <c:pt idx="203">
                  <c:v>41020</c:v>
                </c:pt>
                <c:pt idx="204">
                  <c:v>41021</c:v>
                </c:pt>
                <c:pt idx="205">
                  <c:v>41022</c:v>
                </c:pt>
                <c:pt idx="206">
                  <c:v>41023</c:v>
                </c:pt>
                <c:pt idx="207">
                  <c:v>41024</c:v>
                </c:pt>
                <c:pt idx="208">
                  <c:v>41025</c:v>
                </c:pt>
                <c:pt idx="209">
                  <c:v>41026</c:v>
                </c:pt>
                <c:pt idx="210">
                  <c:v>41027</c:v>
                </c:pt>
                <c:pt idx="211">
                  <c:v>41028</c:v>
                </c:pt>
                <c:pt idx="212">
                  <c:v>41029</c:v>
                </c:pt>
                <c:pt idx="213">
                  <c:v>41030</c:v>
                </c:pt>
                <c:pt idx="214">
                  <c:v>41031</c:v>
                </c:pt>
                <c:pt idx="215">
                  <c:v>41032</c:v>
                </c:pt>
                <c:pt idx="216">
                  <c:v>41033</c:v>
                </c:pt>
                <c:pt idx="217">
                  <c:v>41034</c:v>
                </c:pt>
                <c:pt idx="218">
                  <c:v>41035</c:v>
                </c:pt>
                <c:pt idx="219">
                  <c:v>41036</c:v>
                </c:pt>
                <c:pt idx="220">
                  <c:v>41037</c:v>
                </c:pt>
                <c:pt idx="221">
                  <c:v>41038</c:v>
                </c:pt>
                <c:pt idx="222">
                  <c:v>41039</c:v>
                </c:pt>
                <c:pt idx="223">
                  <c:v>41040</c:v>
                </c:pt>
                <c:pt idx="224">
                  <c:v>41041</c:v>
                </c:pt>
                <c:pt idx="225">
                  <c:v>41042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41048</c:v>
                </c:pt>
                <c:pt idx="232">
                  <c:v>41049</c:v>
                </c:pt>
                <c:pt idx="233">
                  <c:v>41050</c:v>
                </c:pt>
                <c:pt idx="234">
                  <c:v>41051</c:v>
                </c:pt>
                <c:pt idx="235">
                  <c:v>41052</c:v>
                </c:pt>
                <c:pt idx="236">
                  <c:v>41053</c:v>
                </c:pt>
                <c:pt idx="237">
                  <c:v>41054</c:v>
                </c:pt>
                <c:pt idx="238">
                  <c:v>41055</c:v>
                </c:pt>
                <c:pt idx="239">
                  <c:v>41056</c:v>
                </c:pt>
                <c:pt idx="240">
                  <c:v>41057</c:v>
                </c:pt>
                <c:pt idx="241">
                  <c:v>41058</c:v>
                </c:pt>
                <c:pt idx="242">
                  <c:v>41059</c:v>
                </c:pt>
                <c:pt idx="243">
                  <c:v>41060</c:v>
                </c:pt>
                <c:pt idx="244">
                  <c:v>41061</c:v>
                </c:pt>
                <c:pt idx="245">
                  <c:v>41062</c:v>
                </c:pt>
                <c:pt idx="246">
                  <c:v>41063</c:v>
                </c:pt>
                <c:pt idx="247">
                  <c:v>41064</c:v>
                </c:pt>
                <c:pt idx="248">
                  <c:v>41065</c:v>
                </c:pt>
                <c:pt idx="249">
                  <c:v>41066</c:v>
                </c:pt>
                <c:pt idx="250">
                  <c:v>41067</c:v>
                </c:pt>
                <c:pt idx="251">
                  <c:v>41068</c:v>
                </c:pt>
                <c:pt idx="252">
                  <c:v>41069</c:v>
                </c:pt>
                <c:pt idx="253">
                  <c:v>41070</c:v>
                </c:pt>
                <c:pt idx="254">
                  <c:v>41071</c:v>
                </c:pt>
                <c:pt idx="255">
                  <c:v>41072</c:v>
                </c:pt>
                <c:pt idx="256">
                  <c:v>41073</c:v>
                </c:pt>
                <c:pt idx="257">
                  <c:v>41074</c:v>
                </c:pt>
                <c:pt idx="258">
                  <c:v>41075</c:v>
                </c:pt>
                <c:pt idx="259">
                  <c:v>41076</c:v>
                </c:pt>
                <c:pt idx="260">
                  <c:v>41077</c:v>
                </c:pt>
                <c:pt idx="261">
                  <c:v>41078</c:v>
                </c:pt>
                <c:pt idx="262">
                  <c:v>41079</c:v>
                </c:pt>
                <c:pt idx="263">
                  <c:v>41080</c:v>
                </c:pt>
                <c:pt idx="264">
                  <c:v>41081</c:v>
                </c:pt>
                <c:pt idx="265">
                  <c:v>41082</c:v>
                </c:pt>
                <c:pt idx="266">
                  <c:v>41083</c:v>
                </c:pt>
                <c:pt idx="267">
                  <c:v>41084</c:v>
                </c:pt>
                <c:pt idx="268">
                  <c:v>41085</c:v>
                </c:pt>
                <c:pt idx="269">
                  <c:v>41086</c:v>
                </c:pt>
                <c:pt idx="270">
                  <c:v>41087</c:v>
                </c:pt>
                <c:pt idx="271">
                  <c:v>41088</c:v>
                </c:pt>
                <c:pt idx="272">
                  <c:v>41089</c:v>
                </c:pt>
                <c:pt idx="273">
                  <c:v>41090</c:v>
                </c:pt>
                <c:pt idx="274">
                  <c:v>41091</c:v>
                </c:pt>
                <c:pt idx="275">
                  <c:v>41092</c:v>
                </c:pt>
                <c:pt idx="276">
                  <c:v>41093</c:v>
                </c:pt>
                <c:pt idx="277">
                  <c:v>41094</c:v>
                </c:pt>
                <c:pt idx="278">
                  <c:v>41095</c:v>
                </c:pt>
                <c:pt idx="279">
                  <c:v>41096</c:v>
                </c:pt>
                <c:pt idx="280">
                  <c:v>41097</c:v>
                </c:pt>
                <c:pt idx="281">
                  <c:v>41098</c:v>
                </c:pt>
                <c:pt idx="282">
                  <c:v>41099</c:v>
                </c:pt>
                <c:pt idx="283">
                  <c:v>41100</c:v>
                </c:pt>
                <c:pt idx="284">
                  <c:v>41101</c:v>
                </c:pt>
                <c:pt idx="285">
                  <c:v>41102</c:v>
                </c:pt>
                <c:pt idx="286">
                  <c:v>41103</c:v>
                </c:pt>
                <c:pt idx="287">
                  <c:v>41104</c:v>
                </c:pt>
                <c:pt idx="288">
                  <c:v>41105</c:v>
                </c:pt>
                <c:pt idx="289">
                  <c:v>41106</c:v>
                </c:pt>
                <c:pt idx="290">
                  <c:v>41107</c:v>
                </c:pt>
                <c:pt idx="291">
                  <c:v>41108</c:v>
                </c:pt>
                <c:pt idx="292">
                  <c:v>41109</c:v>
                </c:pt>
                <c:pt idx="293">
                  <c:v>41110</c:v>
                </c:pt>
                <c:pt idx="294">
                  <c:v>41111</c:v>
                </c:pt>
                <c:pt idx="295">
                  <c:v>41112</c:v>
                </c:pt>
                <c:pt idx="296">
                  <c:v>41113</c:v>
                </c:pt>
                <c:pt idx="297">
                  <c:v>41114</c:v>
                </c:pt>
                <c:pt idx="298">
                  <c:v>41115</c:v>
                </c:pt>
                <c:pt idx="299">
                  <c:v>41116</c:v>
                </c:pt>
                <c:pt idx="300">
                  <c:v>41117</c:v>
                </c:pt>
                <c:pt idx="301">
                  <c:v>41118</c:v>
                </c:pt>
                <c:pt idx="302">
                  <c:v>41119</c:v>
                </c:pt>
                <c:pt idx="303">
                  <c:v>41120</c:v>
                </c:pt>
                <c:pt idx="304">
                  <c:v>41121</c:v>
                </c:pt>
                <c:pt idx="305">
                  <c:v>41122</c:v>
                </c:pt>
                <c:pt idx="306">
                  <c:v>41123</c:v>
                </c:pt>
                <c:pt idx="307">
                  <c:v>41124</c:v>
                </c:pt>
                <c:pt idx="308">
                  <c:v>41125</c:v>
                </c:pt>
                <c:pt idx="309">
                  <c:v>41126</c:v>
                </c:pt>
                <c:pt idx="310">
                  <c:v>41127</c:v>
                </c:pt>
                <c:pt idx="311">
                  <c:v>41128</c:v>
                </c:pt>
                <c:pt idx="312">
                  <c:v>41129</c:v>
                </c:pt>
                <c:pt idx="313">
                  <c:v>41130</c:v>
                </c:pt>
                <c:pt idx="314">
                  <c:v>41131</c:v>
                </c:pt>
                <c:pt idx="315">
                  <c:v>41132</c:v>
                </c:pt>
                <c:pt idx="316">
                  <c:v>41133</c:v>
                </c:pt>
                <c:pt idx="317">
                  <c:v>41134</c:v>
                </c:pt>
                <c:pt idx="318">
                  <c:v>41135</c:v>
                </c:pt>
                <c:pt idx="319">
                  <c:v>41136</c:v>
                </c:pt>
                <c:pt idx="320">
                  <c:v>41137</c:v>
                </c:pt>
                <c:pt idx="321">
                  <c:v>41138</c:v>
                </c:pt>
                <c:pt idx="322">
                  <c:v>41139</c:v>
                </c:pt>
                <c:pt idx="323">
                  <c:v>41140</c:v>
                </c:pt>
                <c:pt idx="324">
                  <c:v>41141</c:v>
                </c:pt>
                <c:pt idx="325">
                  <c:v>41142</c:v>
                </c:pt>
                <c:pt idx="326">
                  <c:v>41143</c:v>
                </c:pt>
                <c:pt idx="327">
                  <c:v>41144</c:v>
                </c:pt>
                <c:pt idx="328">
                  <c:v>41145</c:v>
                </c:pt>
                <c:pt idx="329">
                  <c:v>41146</c:v>
                </c:pt>
                <c:pt idx="330">
                  <c:v>41147</c:v>
                </c:pt>
                <c:pt idx="331">
                  <c:v>41148</c:v>
                </c:pt>
                <c:pt idx="332">
                  <c:v>41149</c:v>
                </c:pt>
                <c:pt idx="333">
                  <c:v>41150</c:v>
                </c:pt>
                <c:pt idx="334">
                  <c:v>41151</c:v>
                </c:pt>
                <c:pt idx="335">
                  <c:v>41152</c:v>
                </c:pt>
                <c:pt idx="336">
                  <c:v>41153</c:v>
                </c:pt>
                <c:pt idx="337">
                  <c:v>41154</c:v>
                </c:pt>
                <c:pt idx="338">
                  <c:v>41155</c:v>
                </c:pt>
                <c:pt idx="339">
                  <c:v>41156</c:v>
                </c:pt>
                <c:pt idx="340">
                  <c:v>41157</c:v>
                </c:pt>
                <c:pt idx="341">
                  <c:v>41158</c:v>
                </c:pt>
                <c:pt idx="342">
                  <c:v>41159</c:v>
                </c:pt>
                <c:pt idx="343">
                  <c:v>41160</c:v>
                </c:pt>
                <c:pt idx="344">
                  <c:v>41161</c:v>
                </c:pt>
                <c:pt idx="345">
                  <c:v>41162</c:v>
                </c:pt>
                <c:pt idx="346">
                  <c:v>41163</c:v>
                </c:pt>
                <c:pt idx="347">
                  <c:v>41164</c:v>
                </c:pt>
                <c:pt idx="348">
                  <c:v>41165</c:v>
                </c:pt>
                <c:pt idx="349">
                  <c:v>41166</c:v>
                </c:pt>
                <c:pt idx="350">
                  <c:v>41167</c:v>
                </c:pt>
                <c:pt idx="351">
                  <c:v>41168</c:v>
                </c:pt>
                <c:pt idx="352">
                  <c:v>41169</c:v>
                </c:pt>
                <c:pt idx="353">
                  <c:v>41170</c:v>
                </c:pt>
                <c:pt idx="354">
                  <c:v>41171</c:v>
                </c:pt>
                <c:pt idx="355">
                  <c:v>41172</c:v>
                </c:pt>
                <c:pt idx="356">
                  <c:v>41173</c:v>
                </c:pt>
                <c:pt idx="357">
                  <c:v>41174</c:v>
                </c:pt>
                <c:pt idx="358">
                  <c:v>41175</c:v>
                </c:pt>
                <c:pt idx="359">
                  <c:v>41176</c:v>
                </c:pt>
                <c:pt idx="360">
                  <c:v>41177</c:v>
                </c:pt>
                <c:pt idx="361">
                  <c:v>41178</c:v>
                </c:pt>
                <c:pt idx="362">
                  <c:v>41179</c:v>
                </c:pt>
                <c:pt idx="363">
                  <c:v>41180</c:v>
                </c:pt>
                <c:pt idx="364">
                  <c:v>41181</c:v>
                </c:pt>
                <c:pt idx="365">
                  <c:v>41182</c:v>
                </c:pt>
              </c:numCache>
            </c:numRef>
          </c:xVal>
          <c:yVal>
            <c:numRef>
              <c:f>'Dry-type year 2012'!$E$5:$E$371</c:f>
              <c:numCache>
                <c:formatCode>General</c:formatCode>
                <c:ptCount val="367"/>
                <c:pt idx="0">
                  <c:v>1.1189205238903663</c:v>
                </c:pt>
                <c:pt idx="1">
                  <c:v>1.1579205238903663</c:v>
                </c:pt>
                <c:pt idx="2">
                  <c:v>1.4699205238903663</c:v>
                </c:pt>
                <c:pt idx="3">
                  <c:v>1.9899205238903663</c:v>
                </c:pt>
                <c:pt idx="4">
                  <c:v>5.4999205238903661</c:v>
                </c:pt>
                <c:pt idx="5">
                  <c:v>7.4499205238903663</c:v>
                </c:pt>
                <c:pt idx="6">
                  <c:v>5.3699205238903662</c:v>
                </c:pt>
                <c:pt idx="7">
                  <c:v>4.4599205238903661</c:v>
                </c:pt>
                <c:pt idx="8">
                  <c:v>3.6799205238903663</c:v>
                </c:pt>
                <c:pt idx="9">
                  <c:v>4.1999205238903663</c:v>
                </c:pt>
                <c:pt idx="10">
                  <c:v>9.009920523890365</c:v>
                </c:pt>
                <c:pt idx="11">
                  <c:v>9.009920523890365</c:v>
                </c:pt>
                <c:pt idx="12">
                  <c:v>6.2799205238903664</c:v>
                </c:pt>
                <c:pt idx="13">
                  <c:v>5.2399205238903663</c:v>
                </c:pt>
                <c:pt idx="14">
                  <c:v>4.7199205238903668</c:v>
                </c:pt>
                <c:pt idx="15">
                  <c:v>4.1999205238903663</c:v>
                </c:pt>
                <c:pt idx="16">
                  <c:v>3.8099205238903662</c:v>
                </c:pt>
                <c:pt idx="17">
                  <c:v>3.5499205238903664</c:v>
                </c:pt>
                <c:pt idx="18">
                  <c:v>3.4199205238903665</c:v>
                </c:pt>
                <c:pt idx="19">
                  <c:v>3.2899205238903662</c:v>
                </c:pt>
                <c:pt idx="20">
                  <c:v>3.1599205238903663</c:v>
                </c:pt>
                <c:pt idx="21">
                  <c:v>3.1599205238903663</c:v>
                </c:pt>
                <c:pt idx="22">
                  <c:v>3.0299205238903664</c:v>
                </c:pt>
                <c:pt idx="23">
                  <c:v>3.0299205238903664</c:v>
                </c:pt>
                <c:pt idx="24">
                  <c:v>3.0299205238903664</c:v>
                </c:pt>
                <c:pt idx="25">
                  <c:v>2.8999205238903665</c:v>
                </c:pt>
                <c:pt idx="26">
                  <c:v>2.8999205238903665</c:v>
                </c:pt>
                <c:pt idx="27">
                  <c:v>2.7699205238903661</c:v>
                </c:pt>
                <c:pt idx="28">
                  <c:v>2.7699205238903661</c:v>
                </c:pt>
                <c:pt idx="29">
                  <c:v>2.7699205238903661</c:v>
                </c:pt>
                <c:pt idx="30">
                  <c:v>2.7699205238903661</c:v>
                </c:pt>
                <c:pt idx="31">
                  <c:v>2.7699205238903661</c:v>
                </c:pt>
                <c:pt idx="32">
                  <c:v>2.7699205238903661</c:v>
                </c:pt>
                <c:pt idx="33">
                  <c:v>2.7699205238903661</c:v>
                </c:pt>
                <c:pt idx="34">
                  <c:v>2.7699205238903661</c:v>
                </c:pt>
                <c:pt idx="35">
                  <c:v>3.1599205238903663</c:v>
                </c:pt>
                <c:pt idx="36">
                  <c:v>4.1999205238903663</c:v>
                </c:pt>
                <c:pt idx="37">
                  <c:v>4.7199205238903668</c:v>
                </c:pt>
                <c:pt idx="38">
                  <c:v>4.1999205238903663</c:v>
                </c:pt>
                <c:pt idx="39">
                  <c:v>3.8099205238903662</c:v>
                </c:pt>
                <c:pt idx="40">
                  <c:v>3.5499205238903664</c:v>
                </c:pt>
                <c:pt idx="41">
                  <c:v>3.2899205238903662</c:v>
                </c:pt>
                <c:pt idx="42">
                  <c:v>3.1599205238903663</c:v>
                </c:pt>
                <c:pt idx="43">
                  <c:v>3.1599205238903663</c:v>
                </c:pt>
                <c:pt idx="44">
                  <c:v>3.0299205238903664</c:v>
                </c:pt>
                <c:pt idx="45">
                  <c:v>3.0299205238903664</c:v>
                </c:pt>
                <c:pt idx="46">
                  <c:v>3.0299205238903664</c:v>
                </c:pt>
                <c:pt idx="47">
                  <c:v>3.1599205238903663</c:v>
                </c:pt>
                <c:pt idx="48">
                  <c:v>3.2899205238903662</c:v>
                </c:pt>
                <c:pt idx="49">
                  <c:v>3.6799205238903663</c:v>
                </c:pt>
                <c:pt idx="50">
                  <c:v>4.8499205238903667</c:v>
                </c:pt>
                <c:pt idx="51">
                  <c:v>6.669920523890366</c:v>
                </c:pt>
                <c:pt idx="52">
                  <c:v>6.2799205238903664</c:v>
                </c:pt>
                <c:pt idx="53">
                  <c:v>7.4499205238903663</c:v>
                </c:pt>
                <c:pt idx="54">
                  <c:v>32.149920523890366</c:v>
                </c:pt>
                <c:pt idx="55">
                  <c:v>34.749920523890367</c:v>
                </c:pt>
                <c:pt idx="56">
                  <c:v>16.939920523890365</c:v>
                </c:pt>
                <c:pt idx="57">
                  <c:v>10.959920523890366</c:v>
                </c:pt>
                <c:pt idx="58">
                  <c:v>8.3599205238903664</c:v>
                </c:pt>
                <c:pt idx="59">
                  <c:v>6.7999205238903668</c:v>
                </c:pt>
                <c:pt idx="60">
                  <c:v>5.8899205238903667</c:v>
                </c:pt>
                <c:pt idx="61">
                  <c:v>5.3699205238903662</c:v>
                </c:pt>
                <c:pt idx="62">
                  <c:v>5.1099205238903664</c:v>
                </c:pt>
                <c:pt idx="63">
                  <c:v>4.8499205238903667</c:v>
                </c:pt>
                <c:pt idx="64">
                  <c:v>4.589920523890366</c:v>
                </c:pt>
                <c:pt idx="65">
                  <c:v>4.3299205238903662</c:v>
                </c:pt>
                <c:pt idx="66">
                  <c:v>4.1999205238903663</c:v>
                </c:pt>
                <c:pt idx="67">
                  <c:v>4.0699205238903664</c:v>
                </c:pt>
                <c:pt idx="68">
                  <c:v>4.0699205238903664</c:v>
                </c:pt>
                <c:pt idx="69">
                  <c:v>3.9399205238903665</c:v>
                </c:pt>
                <c:pt idx="70">
                  <c:v>3.9399205238903665</c:v>
                </c:pt>
                <c:pt idx="71">
                  <c:v>3.8099205238903662</c:v>
                </c:pt>
                <c:pt idx="72">
                  <c:v>3.8099205238903662</c:v>
                </c:pt>
                <c:pt idx="73">
                  <c:v>3.8099205238903662</c:v>
                </c:pt>
                <c:pt idx="74">
                  <c:v>3.8099205238903662</c:v>
                </c:pt>
                <c:pt idx="75">
                  <c:v>3.9399205238903665</c:v>
                </c:pt>
                <c:pt idx="76">
                  <c:v>4.0699205238903664</c:v>
                </c:pt>
                <c:pt idx="77">
                  <c:v>4.0699205238903664</c:v>
                </c:pt>
                <c:pt idx="78">
                  <c:v>3.8099205238903662</c:v>
                </c:pt>
                <c:pt idx="79">
                  <c:v>3.8099205238903662</c:v>
                </c:pt>
                <c:pt idx="80">
                  <c:v>3.6799205238903663</c:v>
                </c:pt>
                <c:pt idx="81">
                  <c:v>3.5499205238903664</c:v>
                </c:pt>
                <c:pt idx="82">
                  <c:v>3.5499205238903664</c:v>
                </c:pt>
                <c:pt idx="83">
                  <c:v>3.4199205238903665</c:v>
                </c:pt>
                <c:pt idx="84">
                  <c:v>3.4199205238903665</c:v>
                </c:pt>
                <c:pt idx="85">
                  <c:v>3.2899205238903662</c:v>
                </c:pt>
                <c:pt idx="86">
                  <c:v>3.2899205238903662</c:v>
                </c:pt>
                <c:pt idx="87">
                  <c:v>3.2899205238903662</c:v>
                </c:pt>
                <c:pt idx="88">
                  <c:v>3.2899205238903662</c:v>
                </c:pt>
                <c:pt idx="89">
                  <c:v>3.4199205238903665</c:v>
                </c:pt>
                <c:pt idx="90">
                  <c:v>3.8099205238903662</c:v>
                </c:pt>
                <c:pt idx="91">
                  <c:v>4.0699205238903664</c:v>
                </c:pt>
                <c:pt idx="92">
                  <c:v>4.1999205238903663</c:v>
                </c:pt>
                <c:pt idx="93">
                  <c:v>3.9399205238903665</c:v>
                </c:pt>
                <c:pt idx="94">
                  <c:v>3.6799205238903663</c:v>
                </c:pt>
                <c:pt idx="95">
                  <c:v>3.5499205238903664</c:v>
                </c:pt>
                <c:pt idx="96">
                  <c:v>3.5499205238903664</c:v>
                </c:pt>
                <c:pt idx="97">
                  <c:v>3.4199205238903665</c:v>
                </c:pt>
                <c:pt idx="98">
                  <c:v>3.4199205238903665</c:v>
                </c:pt>
                <c:pt idx="99">
                  <c:v>3.2899205238903662</c:v>
                </c:pt>
                <c:pt idx="100">
                  <c:v>3.2899205238903662</c:v>
                </c:pt>
                <c:pt idx="101">
                  <c:v>3.2899205238903662</c:v>
                </c:pt>
                <c:pt idx="102">
                  <c:v>3.2899205238903662</c:v>
                </c:pt>
                <c:pt idx="103">
                  <c:v>3.2899205238903662</c:v>
                </c:pt>
                <c:pt idx="104">
                  <c:v>3.1599205238903663</c:v>
                </c:pt>
                <c:pt idx="105">
                  <c:v>3.1599205238903663</c:v>
                </c:pt>
                <c:pt idx="106">
                  <c:v>3.1599205238903663</c:v>
                </c:pt>
                <c:pt idx="107">
                  <c:v>3.0299205238903664</c:v>
                </c:pt>
                <c:pt idx="108">
                  <c:v>3.0299205238903664</c:v>
                </c:pt>
                <c:pt idx="109">
                  <c:v>3.0299205238903664</c:v>
                </c:pt>
                <c:pt idx="110">
                  <c:v>3.9399205238903665</c:v>
                </c:pt>
                <c:pt idx="111">
                  <c:v>22.919920523890365</c:v>
                </c:pt>
                <c:pt idx="112">
                  <c:v>305.53992052389037</c:v>
                </c:pt>
                <c:pt idx="113">
                  <c:v>117.94992052389037</c:v>
                </c:pt>
                <c:pt idx="114">
                  <c:v>434.23992052389036</c:v>
                </c:pt>
                <c:pt idx="115">
                  <c:v>153.43992052389038</c:v>
                </c:pt>
                <c:pt idx="116">
                  <c:v>79.079920523890365</c:v>
                </c:pt>
                <c:pt idx="117">
                  <c:v>52.819920523890367</c:v>
                </c:pt>
                <c:pt idx="118">
                  <c:v>40.599920523890368</c:v>
                </c:pt>
                <c:pt idx="119">
                  <c:v>30.849920523890365</c:v>
                </c:pt>
                <c:pt idx="120">
                  <c:v>24.869920523890364</c:v>
                </c:pt>
                <c:pt idx="121">
                  <c:v>21.099920523890365</c:v>
                </c:pt>
                <c:pt idx="122">
                  <c:v>18.629920523890366</c:v>
                </c:pt>
                <c:pt idx="123">
                  <c:v>17.199920523890366</c:v>
                </c:pt>
                <c:pt idx="124">
                  <c:v>15.769920523890367</c:v>
                </c:pt>
                <c:pt idx="125">
                  <c:v>14.209920523890366</c:v>
                </c:pt>
                <c:pt idx="126">
                  <c:v>12.779920523890366</c:v>
                </c:pt>
                <c:pt idx="127">
                  <c:v>11.609920523890366</c:v>
                </c:pt>
                <c:pt idx="128">
                  <c:v>10.569920523890366</c:v>
                </c:pt>
                <c:pt idx="129">
                  <c:v>10.309920523890366</c:v>
                </c:pt>
                <c:pt idx="130">
                  <c:v>19.409920523890367</c:v>
                </c:pt>
                <c:pt idx="131">
                  <c:v>16.419920523890365</c:v>
                </c:pt>
                <c:pt idx="132">
                  <c:v>13.429920523890365</c:v>
                </c:pt>
                <c:pt idx="133">
                  <c:v>12.909920523890365</c:v>
                </c:pt>
                <c:pt idx="134">
                  <c:v>13.429920523890365</c:v>
                </c:pt>
                <c:pt idx="135">
                  <c:v>32.929920523890367</c:v>
                </c:pt>
                <c:pt idx="136">
                  <c:v>70.109920523890366</c:v>
                </c:pt>
                <c:pt idx="137">
                  <c:v>41.249920523890367</c:v>
                </c:pt>
                <c:pt idx="138">
                  <c:v>29.029920523890365</c:v>
                </c:pt>
                <c:pt idx="139">
                  <c:v>22.529920523890365</c:v>
                </c:pt>
                <c:pt idx="140">
                  <c:v>18.759920523890365</c:v>
                </c:pt>
                <c:pt idx="141">
                  <c:v>16.289920523890366</c:v>
                </c:pt>
                <c:pt idx="142">
                  <c:v>14.469920523890366</c:v>
                </c:pt>
                <c:pt idx="143">
                  <c:v>13.169920523890365</c:v>
                </c:pt>
                <c:pt idx="144">
                  <c:v>11.999920523890365</c:v>
                </c:pt>
                <c:pt idx="145">
                  <c:v>11.089920523890365</c:v>
                </c:pt>
                <c:pt idx="146">
                  <c:v>10.439920523890367</c:v>
                </c:pt>
                <c:pt idx="147">
                  <c:v>9.7899205238903662</c:v>
                </c:pt>
                <c:pt idx="148">
                  <c:v>9.1399205238903658</c:v>
                </c:pt>
                <c:pt idx="149">
                  <c:v>8.6199205238903662</c:v>
                </c:pt>
                <c:pt idx="150">
                  <c:v>8.4899205238903654</c:v>
                </c:pt>
                <c:pt idx="151">
                  <c:v>23.309920523890366</c:v>
                </c:pt>
                <c:pt idx="152">
                  <c:v>36.829920523890365</c:v>
                </c:pt>
                <c:pt idx="153">
                  <c:v>45.149920523890366</c:v>
                </c:pt>
                <c:pt idx="154">
                  <c:v>31.499920523890367</c:v>
                </c:pt>
                <c:pt idx="155">
                  <c:v>24.219920523890366</c:v>
                </c:pt>
                <c:pt idx="156">
                  <c:v>19.929920523890367</c:v>
                </c:pt>
                <c:pt idx="157">
                  <c:v>17.069920523890367</c:v>
                </c:pt>
                <c:pt idx="158">
                  <c:v>14.729920523890366</c:v>
                </c:pt>
                <c:pt idx="159">
                  <c:v>13.039920523890366</c:v>
                </c:pt>
                <c:pt idx="160">
                  <c:v>11.739920523890365</c:v>
                </c:pt>
                <c:pt idx="161">
                  <c:v>10.829920523890365</c:v>
                </c:pt>
                <c:pt idx="162">
                  <c:v>10.699920523890366</c:v>
                </c:pt>
                <c:pt idx="163">
                  <c:v>10.699920523890366</c:v>
                </c:pt>
                <c:pt idx="164">
                  <c:v>104.55992052389037</c:v>
                </c:pt>
                <c:pt idx="165">
                  <c:v>232.73992052389039</c:v>
                </c:pt>
                <c:pt idx="166">
                  <c:v>145.6399205238904</c:v>
                </c:pt>
                <c:pt idx="167">
                  <c:v>157.33992052389038</c:v>
                </c:pt>
                <c:pt idx="168">
                  <c:v>336.73992052389036</c:v>
                </c:pt>
                <c:pt idx="169">
                  <c:v>170.33992052389038</c:v>
                </c:pt>
                <c:pt idx="170">
                  <c:v>114.43992052389036</c:v>
                </c:pt>
                <c:pt idx="171">
                  <c:v>82.979920523890371</c:v>
                </c:pt>
                <c:pt idx="172">
                  <c:v>65.429920523890374</c:v>
                </c:pt>
                <c:pt idx="173">
                  <c:v>56.329920523890365</c:v>
                </c:pt>
                <c:pt idx="174">
                  <c:v>46.709920523890368</c:v>
                </c:pt>
                <c:pt idx="175">
                  <c:v>58.279920523890368</c:v>
                </c:pt>
                <c:pt idx="176">
                  <c:v>70.629920523890362</c:v>
                </c:pt>
                <c:pt idx="177">
                  <c:v>62.179920523890367</c:v>
                </c:pt>
                <c:pt idx="178">
                  <c:v>644.83992052389033</c:v>
                </c:pt>
                <c:pt idx="179">
                  <c:v>1145.3399205238904</c:v>
                </c:pt>
                <c:pt idx="180">
                  <c:v>397.83992052389038</c:v>
                </c:pt>
                <c:pt idx="181">
                  <c:v>336.73992052389036</c:v>
                </c:pt>
                <c:pt idx="182">
                  <c:v>375.73992052389036</c:v>
                </c:pt>
                <c:pt idx="183">
                  <c:v>474.53992052389037</c:v>
                </c:pt>
                <c:pt idx="184">
                  <c:v>296.43992052389035</c:v>
                </c:pt>
                <c:pt idx="185">
                  <c:v>196.33992052389038</c:v>
                </c:pt>
                <c:pt idx="186">
                  <c:v>145.6399205238904</c:v>
                </c:pt>
                <c:pt idx="187">
                  <c:v>109.88992052389037</c:v>
                </c:pt>
                <c:pt idx="188">
                  <c:v>88.439920523890365</c:v>
                </c:pt>
                <c:pt idx="189">
                  <c:v>74.269920523890363</c:v>
                </c:pt>
                <c:pt idx="190">
                  <c:v>63.999920523890367</c:v>
                </c:pt>
                <c:pt idx="191">
                  <c:v>55.549920523890364</c:v>
                </c:pt>
                <c:pt idx="192">
                  <c:v>50.999920523890367</c:v>
                </c:pt>
                <c:pt idx="193">
                  <c:v>50.08992052389037</c:v>
                </c:pt>
                <c:pt idx="194">
                  <c:v>80.379920523890362</c:v>
                </c:pt>
                <c:pt idx="195">
                  <c:v>192.43992052389038</c:v>
                </c:pt>
                <c:pt idx="196">
                  <c:v>157.33992052389038</c:v>
                </c:pt>
                <c:pt idx="197">
                  <c:v>112.87992052389036</c:v>
                </c:pt>
                <c:pt idx="198">
                  <c:v>87.919920523890369</c:v>
                </c:pt>
                <c:pt idx="199">
                  <c:v>74.009920523890372</c:v>
                </c:pt>
                <c:pt idx="200">
                  <c:v>63.869920523890364</c:v>
                </c:pt>
                <c:pt idx="201">
                  <c:v>55.679920523890367</c:v>
                </c:pt>
                <c:pt idx="202">
                  <c:v>49.179920523890367</c:v>
                </c:pt>
                <c:pt idx="203">
                  <c:v>43.459920523890368</c:v>
                </c:pt>
                <c:pt idx="204">
                  <c:v>38.909920523890364</c:v>
                </c:pt>
                <c:pt idx="205">
                  <c:v>34.87992052389037</c:v>
                </c:pt>
                <c:pt idx="206">
                  <c:v>31.889920523890368</c:v>
                </c:pt>
                <c:pt idx="207">
                  <c:v>30.069920523890367</c:v>
                </c:pt>
                <c:pt idx="208">
                  <c:v>29.939920523890365</c:v>
                </c:pt>
                <c:pt idx="209">
                  <c:v>27.859920523890366</c:v>
                </c:pt>
                <c:pt idx="210">
                  <c:v>24.869920523890364</c:v>
                </c:pt>
                <c:pt idx="211">
                  <c:v>23.179920523890367</c:v>
                </c:pt>
                <c:pt idx="212">
                  <c:v>21.749920523890367</c:v>
                </c:pt>
                <c:pt idx="213">
                  <c:v>20.701914707446587</c:v>
                </c:pt>
                <c:pt idx="214">
                  <c:v>19.40191470744659</c:v>
                </c:pt>
                <c:pt idx="215">
                  <c:v>19.011914707446589</c:v>
                </c:pt>
                <c:pt idx="216">
                  <c:v>19.531914707446589</c:v>
                </c:pt>
                <c:pt idx="217">
                  <c:v>17.971914707446587</c:v>
                </c:pt>
                <c:pt idx="218">
                  <c:v>16.411914707446588</c:v>
                </c:pt>
                <c:pt idx="219">
                  <c:v>15.371914707446589</c:v>
                </c:pt>
                <c:pt idx="220">
                  <c:v>14.461914707446589</c:v>
                </c:pt>
                <c:pt idx="221">
                  <c:v>13.681914707446587</c:v>
                </c:pt>
                <c:pt idx="222">
                  <c:v>12.901914707446588</c:v>
                </c:pt>
                <c:pt idx="223">
                  <c:v>12.381914707446589</c:v>
                </c:pt>
                <c:pt idx="224">
                  <c:v>11.731914707446588</c:v>
                </c:pt>
                <c:pt idx="225">
                  <c:v>11.081914707446588</c:v>
                </c:pt>
                <c:pt idx="226">
                  <c:v>10.561914707446588</c:v>
                </c:pt>
                <c:pt idx="227">
                  <c:v>10.301914707446588</c:v>
                </c:pt>
                <c:pt idx="228">
                  <c:v>9.9119147074465879</c:v>
                </c:pt>
                <c:pt idx="229">
                  <c:v>9.6519147074465881</c:v>
                </c:pt>
                <c:pt idx="230">
                  <c:v>9.2619147074465875</c:v>
                </c:pt>
                <c:pt idx="231">
                  <c:v>9.0019147074465877</c:v>
                </c:pt>
                <c:pt idx="232">
                  <c:v>8.6119147074465872</c:v>
                </c:pt>
                <c:pt idx="233">
                  <c:v>8.3519147074465874</c:v>
                </c:pt>
                <c:pt idx="234">
                  <c:v>8.2219147074465884</c:v>
                </c:pt>
                <c:pt idx="235">
                  <c:v>7.9619147074465877</c:v>
                </c:pt>
                <c:pt idx="236">
                  <c:v>7.7019147074465879</c:v>
                </c:pt>
                <c:pt idx="237">
                  <c:v>7.571914707446588</c:v>
                </c:pt>
                <c:pt idx="238">
                  <c:v>7.4419147074465881</c:v>
                </c:pt>
                <c:pt idx="239">
                  <c:v>7.3119147074465873</c:v>
                </c:pt>
                <c:pt idx="240">
                  <c:v>7.1819147074465874</c:v>
                </c:pt>
                <c:pt idx="241">
                  <c:v>7.0519147074465875</c:v>
                </c:pt>
                <c:pt idx="242">
                  <c:v>6.9219147074465877</c:v>
                </c:pt>
                <c:pt idx="243">
                  <c:v>6.6619147074465879</c:v>
                </c:pt>
                <c:pt idx="244">
                  <c:v>6.4371526579808851</c:v>
                </c:pt>
                <c:pt idx="245">
                  <c:v>6.1771526579808853</c:v>
                </c:pt>
                <c:pt idx="246">
                  <c:v>5.9171526579808846</c:v>
                </c:pt>
                <c:pt idx="247">
                  <c:v>5.7871526579808847</c:v>
                </c:pt>
                <c:pt idx="248">
                  <c:v>6.1771526579808853</c:v>
                </c:pt>
                <c:pt idx="249">
                  <c:v>6.3071526579808852</c:v>
                </c:pt>
                <c:pt idx="250">
                  <c:v>5.7871526579808847</c:v>
                </c:pt>
                <c:pt idx="251">
                  <c:v>5.6571526579808848</c:v>
                </c:pt>
                <c:pt idx="252">
                  <c:v>5.2671526579808852</c:v>
                </c:pt>
                <c:pt idx="253">
                  <c:v>5.0071526579808845</c:v>
                </c:pt>
                <c:pt idx="254">
                  <c:v>4.8771526579808846</c:v>
                </c:pt>
                <c:pt idx="255">
                  <c:v>4.7471526579808847</c:v>
                </c:pt>
                <c:pt idx="256">
                  <c:v>4.6171526579808848</c:v>
                </c:pt>
                <c:pt idx="257">
                  <c:v>4.4871526579808849</c:v>
                </c:pt>
                <c:pt idx="258">
                  <c:v>4.357152657980885</c:v>
                </c:pt>
                <c:pt idx="259">
                  <c:v>4.2271526579808851</c:v>
                </c:pt>
                <c:pt idx="260">
                  <c:v>4.0971526579808843</c:v>
                </c:pt>
                <c:pt idx="261">
                  <c:v>3.9671526579808845</c:v>
                </c:pt>
                <c:pt idx="262">
                  <c:v>3.8371526579808846</c:v>
                </c:pt>
                <c:pt idx="263">
                  <c:v>3.7071526579808842</c:v>
                </c:pt>
                <c:pt idx="264">
                  <c:v>3.5771526579808843</c:v>
                </c:pt>
                <c:pt idx="265">
                  <c:v>3.5771526579808843</c:v>
                </c:pt>
                <c:pt idx="266">
                  <c:v>3.5771526579808843</c:v>
                </c:pt>
                <c:pt idx="267">
                  <c:v>3.7071526579808842</c:v>
                </c:pt>
                <c:pt idx="268">
                  <c:v>3.5771526579808843</c:v>
                </c:pt>
                <c:pt idx="269">
                  <c:v>3.7071526579808842</c:v>
                </c:pt>
                <c:pt idx="270">
                  <c:v>3.7071526579808842</c:v>
                </c:pt>
                <c:pt idx="271">
                  <c:v>3.5771526579808843</c:v>
                </c:pt>
                <c:pt idx="272">
                  <c:v>3.4471526579808844</c:v>
                </c:pt>
                <c:pt idx="273">
                  <c:v>3.3171526579808845</c:v>
                </c:pt>
                <c:pt idx="274">
                  <c:v>3.3013391568076198</c:v>
                </c:pt>
                <c:pt idx="275">
                  <c:v>3.1713391568076199</c:v>
                </c:pt>
                <c:pt idx="276">
                  <c:v>3.1713391568076199</c:v>
                </c:pt>
                <c:pt idx="277">
                  <c:v>3.1713391568076199</c:v>
                </c:pt>
                <c:pt idx="278">
                  <c:v>3.04133915680762</c:v>
                </c:pt>
                <c:pt idx="279">
                  <c:v>2.9113391568076197</c:v>
                </c:pt>
                <c:pt idx="280">
                  <c:v>2.6513391568076199</c:v>
                </c:pt>
                <c:pt idx="281">
                  <c:v>2.52133915680762</c:v>
                </c:pt>
                <c:pt idx="282">
                  <c:v>2.52133915680762</c:v>
                </c:pt>
                <c:pt idx="283">
                  <c:v>2.6513391568076199</c:v>
                </c:pt>
                <c:pt idx="284">
                  <c:v>2.6513391568076199</c:v>
                </c:pt>
                <c:pt idx="285">
                  <c:v>2.52133915680762</c:v>
                </c:pt>
                <c:pt idx="286">
                  <c:v>2.2613391568076198</c:v>
                </c:pt>
                <c:pt idx="287">
                  <c:v>2.1313391568076199</c:v>
                </c:pt>
                <c:pt idx="288">
                  <c:v>2.1313391568076199</c:v>
                </c:pt>
                <c:pt idx="289">
                  <c:v>2.00133915680762</c:v>
                </c:pt>
                <c:pt idx="290">
                  <c:v>2.00133915680762</c:v>
                </c:pt>
                <c:pt idx="291">
                  <c:v>2.1313391568076199</c:v>
                </c:pt>
                <c:pt idx="292">
                  <c:v>2.2613391568076198</c:v>
                </c:pt>
                <c:pt idx="293">
                  <c:v>2.1313391568076199</c:v>
                </c:pt>
                <c:pt idx="294">
                  <c:v>2.1313391568076199</c:v>
                </c:pt>
                <c:pt idx="295">
                  <c:v>2.00133915680762</c:v>
                </c:pt>
                <c:pt idx="296">
                  <c:v>1.8713391568076199</c:v>
                </c:pt>
                <c:pt idx="297">
                  <c:v>1.8323391568076197</c:v>
                </c:pt>
                <c:pt idx="298">
                  <c:v>1.8323391568076197</c:v>
                </c:pt>
                <c:pt idx="299">
                  <c:v>1.8063391568076197</c:v>
                </c:pt>
                <c:pt idx="300">
                  <c:v>1.7543391568076196</c:v>
                </c:pt>
                <c:pt idx="301">
                  <c:v>1.6633391568076199</c:v>
                </c:pt>
                <c:pt idx="302">
                  <c:v>1.6113391568076199</c:v>
                </c:pt>
                <c:pt idx="303">
                  <c:v>1.5853391568076198</c:v>
                </c:pt>
                <c:pt idx="304">
                  <c:v>1.5853391568076198</c:v>
                </c:pt>
                <c:pt idx="305">
                  <c:v>1.5463391568076197</c:v>
                </c:pt>
                <c:pt idx="306">
                  <c:v>1.5073391568076198</c:v>
                </c:pt>
                <c:pt idx="307">
                  <c:v>1.4553391568076199</c:v>
                </c:pt>
                <c:pt idx="308">
                  <c:v>1.3253391568076198</c:v>
                </c:pt>
                <c:pt idx="309">
                  <c:v>1.2083391568076198</c:v>
                </c:pt>
                <c:pt idx="310">
                  <c:v>1.2213391568076197</c:v>
                </c:pt>
                <c:pt idx="311">
                  <c:v>1.2603391568076199</c:v>
                </c:pt>
                <c:pt idx="312">
                  <c:v>1.2863391568076197</c:v>
                </c:pt>
                <c:pt idx="313">
                  <c:v>1.2603391568076199</c:v>
                </c:pt>
                <c:pt idx="314">
                  <c:v>1.2473391568076198</c:v>
                </c:pt>
                <c:pt idx="315">
                  <c:v>1.2213391568076197</c:v>
                </c:pt>
                <c:pt idx="316">
                  <c:v>1.1823391568076196</c:v>
                </c:pt>
                <c:pt idx="317">
                  <c:v>1.1433391568076199</c:v>
                </c:pt>
                <c:pt idx="318">
                  <c:v>1.1563391568076198</c:v>
                </c:pt>
                <c:pt idx="319">
                  <c:v>1.1173391568076196</c:v>
                </c:pt>
                <c:pt idx="320">
                  <c:v>1.0523391568076197</c:v>
                </c:pt>
                <c:pt idx="321">
                  <c:v>1.0393391568076198</c:v>
                </c:pt>
                <c:pt idx="322">
                  <c:v>1.0133391568076198</c:v>
                </c:pt>
                <c:pt idx="323">
                  <c:v>0.97433915680761973</c:v>
                </c:pt>
                <c:pt idx="324">
                  <c:v>0.9353391568076197</c:v>
                </c:pt>
                <c:pt idx="325">
                  <c:v>0.89633915680761977</c:v>
                </c:pt>
                <c:pt idx="326">
                  <c:v>0.87033915680761975</c:v>
                </c:pt>
                <c:pt idx="327">
                  <c:v>0.84433915680761973</c:v>
                </c:pt>
                <c:pt idx="328">
                  <c:v>0.84433915680761973</c:v>
                </c:pt>
                <c:pt idx="329">
                  <c:v>0.81833915680761982</c:v>
                </c:pt>
                <c:pt idx="330">
                  <c:v>0.79233915680761979</c:v>
                </c:pt>
                <c:pt idx="331">
                  <c:v>0.76633915680761977</c:v>
                </c:pt>
                <c:pt idx="332">
                  <c:v>0.74033915680761975</c:v>
                </c:pt>
                <c:pt idx="333">
                  <c:v>0.74033915680761975</c:v>
                </c:pt>
                <c:pt idx="334">
                  <c:v>0.74033915680761975</c:v>
                </c:pt>
                <c:pt idx="335">
                  <c:v>0.79233915680761979</c:v>
                </c:pt>
                <c:pt idx="336">
                  <c:v>0.86015265798088447</c:v>
                </c:pt>
                <c:pt idx="337">
                  <c:v>0.8991526579808844</c:v>
                </c:pt>
                <c:pt idx="338">
                  <c:v>0.87315265798088448</c:v>
                </c:pt>
                <c:pt idx="339">
                  <c:v>0.83415265798088434</c:v>
                </c:pt>
                <c:pt idx="340">
                  <c:v>0.79515265798088453</c:v>
                </c:pt>
                <c:pt idx="341">
                  <c:v>0.7821526579808844</c:v>
                </c:pt>
                <c:pt idx="342">
                  <c:v>0.76915265798088439</c:v>
                </c:pt>
                <c:pt idx="343">
                  <c:v>0.76915265798088439</c:v>
                </c:pt>
                <c:pt idx="344">
                  <c:v>0.74315265798088448</c:v>
                </c:pt>
                <c:pt idx="345">
                  <c:v>0.70805265798088435</c:v>
                </c:pt>
                <c:pt idx="346">
                  <c:v>0.70805265798088435</c:v>
                </c:pt>
                <c:pt idx="347">
                  <c:v>0.71715265798088446</c:v>
                </c:pt>
                <c:pt idx="348">
                  <c:v>0.70935265798088443</c:v>
                </c:pt>
                <c:pt idx="349">
                  <c:v>0.71715265798088446</c:v>
                </c:pt>
                <c:pt idx="350">
                  <c:v>0.73015265798088447</c:v>
                </c:pt>
                <c:pt idx="351">
                  <c:v>0.73015265798088447</c:v>
                </c:pt>
                <c:pt idx="352">
                  <c:v>0.73015265798088447</c:v>
                </c:pt>
                <c:pt idx="353">
                  <c:v>0.73015265798088447</c:v>
                </c:pt>
                <c:pt idx="354">
                  <c:v>0.74315265798088448</c:v>
                </c:pt>
                <c:pt idx="355">
                  <c:v>0.73015265798088447</c:v>
                </c:pt>
                <c:pt idx="356">
                  <c:v>0.71715265798088446</c:v>
                </c:pt>
                <c:pt idx="357">
                  <c:v>0.74315265798088448</c:v>
                </c:pt>
                <c:pt idx="358">
                  <c:v>0.74315265798088448</c:v>
                </c:pt>
                <c:pt idx="359">
                  <c:v>0.74315265798088448</c:v>
                </c:pt>
                <c:pt idx="360">
                  <c:v>0.74315265798088448</c:v>
                </c:pt>
                <c:pt idx="361">
                  <c:v>0.74315265798088448</c:v>
                </c:pt>
                <c:pt idx="362">
                  <c:v>0.74315265798088448</c:v>
                </c:pt>
                <c:pt idx="363">
                  <c:v>0.74315265798088448</c:v>
                </c:pt>
                <c:pt idx="364">
                  <c:v>0.74315265798088448</c:v>
                </c:pt>
                <c:pt idx="365">
                  <c:v>0.76915265798088439</c:v>
                </c:pt>
                <c:pt idx="366">
                  <c:v>1.1189205238903663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B-4E85-98CE-164ADBC73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45568"/>
        <c:axId val="147647104"/>
      </c:scatterChart>
      <c:valAx>
        <c:axId val="147645568"/>
        <c:scaling>
          <c:orientation val="minMax"/>
          <c:max val="41090"/>
          <c:min val="40878"/>
        </c:scaling>
        <c:delete val="0"/>
        <c:axPos val="b"/>
        <c:numFmt formatCode="[$-409]d\-mmm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7104"/>
        <c:crosses val="autoZero"/>
        <c:crossBetween val="midCat"/>
        <c:majorUnit val="7"/>
        <c:minorUnit val="1"/>
      </c:valAx>
      <c:valAx>
        <c:axId val="14764710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Mean Streamflow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444896311038"/>
          <c:y val="4.6048273094436716E-2"/>
          <c:w val="0.24869002913097402"/>
          <c:h val="4.5389299099829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03085601017474E-2"/>
          <c:y val="2.9349773597916455E-2"/>
          <c:w val="0.88591445300106719"/>
          <c:h val="0.848795873436198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'Dry-type year 2012'!$E$4</c:f>
              <c:strCache>
                <c:ptCount val="1"/>
                <c:pt idx="0">
                  <c:v>Unimpaired 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'Dry-type year 2012'!$A$5:$A$401</c:f>
              <c:numCache>
                <c:formatCode>d\-mmm</c:formatCode>
                <c:ptCount val="397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  <c:pt idx="23">
                  <c:v>40840</c:v>
                </c:pt>
                <c:pt idx="24">
                  <c:v>40841</c:v>
                </c:pt>
                <c:pt idx="25">
                  <c:v>40842</c:v>
                </c:pt>
                <c:pt idx="26">
                  <c:v>40843</c:v>
                </c:pt>
                <c:pt idx="27">
                  <c:v>40844</c:v>
                </c:pt>
                <c:pt idx="28">
                  <c:v>40845</c:v>
                </c:pt>
                <c:pt idx="29">
                  <c:v>40846</c:v>
                </c:pt>
                <c:pt idx="30">
                  <c:v>40847</c:v>
                </c:pt>
                <c:pt idx="31" formatCode="General">
                  <c:v>40848</c:v>
                </c:pt>
                <c:pt idx="32">
                  <c:v>40849</c:v>
                </c:pt>
                <c:pt idx="33">
                  <c:v>40850</c:v>
                </c:pt>
                <c:pt idx="34">
                  <c:v>40851</c:v>
                </c:pt>
                <c:pt idx="35">
                  <c:v>40852</c:v>
                </c:pt>
                <c:pt idx="36">
                  <c:v>40853</c:v>
                </c:pt>
                <c:pt idx="37">
                  <c:v>40854</c:v>
                </c:pt>
                <c:pt idx="38">
                  <c:v>40855</c:v>
                </c:pt>
                <c:pt idx="39">
                  <c:v>40856</c:v>
                </c:pt>
                <c:pt idx="40">
                  <c:v>40857</c:v>
                </c:pt>
                <c:pt idx="41">
                  <c:v>40858</c:v>
                </c:pt>
                <c:pt idx="42">
                  <c:v>40859</c:v>
                </c:pt>
                <c:pt idx="43">
                  <c:v>40860</c:v>
                </c:pt>
                <c:pt idx="44">
                  <c:v>40861</c:v>
                </c:pt>
                <c:pt idx="45">
                  <c:v>40862</c:v>
                </c:pt>
                <c:pt idx="46">
                  <c:v>40863</c:v>
                </c:pt>
                <c:pt idx="47">
                  <c:v>40864</c:v>
                </c:pt>
                <c:pt idx="48">
                  <c:v>40865</c:v>
                </c:pt>
                <c:pt idx="49">
                  <c:v>40866</c:v>
                </c:pt>
                <c:pt idx="50">
                  <c:v>40867</c:v>
                </c:pt>
                <c:pt idx="51">
                  <c:v>40868</c:v>
                </c:pt>
                <c:pt idx="52">
                  <c:v>40869</c:v>
                </c:pt>
                <c:pt idx="53">
                  <c:v>40870</c:v>
                </c:pt>
                <c:pt idx="54">
                  <c:v>40871</c:v>
                </c:pt>
                <c:pt idx="55">
                  <c:v>40872</c:v>
                </c:pt>
                <c:pt idx="56">
                  <c:v>40873</c:v>
                </c:pt>
                <c:pt idx="57">
                  <c:v>40874</c:v>
                </c:pt>
                <c:pt idx="58">
                  <c:v>40875</c:v>
                </c:pt>
                <c:pt idx="59">
                  <c:v>40876</c:v>
                </c:pt>
                <c:pt idx="60">
                  <c:v>40877</c:v>
                </c:pt>
                <c:pt idx="61">
                  <c:v>40878</c:v>
                </c:pt>
                <c:pt idx="62">
                  <c:v>40879</c:v>
                </c:pt>
                <c:pt idx="63">
                  <c:v>40880</c:v>
                </c:pt>
                <c:pt idx="64">
                  <c:v>40881</c:v>
                </c:pt>
                <c:pt idx="65">
                  <c:v>40882</c:v>
                </c:pt>
                <c:pt idx="66">
                  <c:v>40883</c:v>
                </c:pt>
                <c:pt idx="67">
                  <c:v>40884</c:v>
                </c:pt>
                <c:pt idx="68">
                  <c:v>40885</c:v>
                </c:pt>
                <c:pt idx="69">
                  <c:v>40886</c:v>
                </c:pt>
                <c:pt idx="70">
                  <c:v>40887</c:v>
                </c:pt>
                <c:pt idx="71">
                  <c:v>40888</c:v>
                </c:pt>
                <c:pt idx="72">
                  <c:v>40889</c:v>
                </c:pt>
                <c:pt idx="73">
                  <c:v>40890</c:v>
                </c:pt>
                <c:pt idx="74">
                  <c:v>40891</c:v>
                </c:pt>
                <c:pt idx="75">
                  <c:v>40892</c:v>
                </c:pt>
                <c:pt idx="76">
                  <c:v>40893</c:v>
                </c:pt>
                <c:pt idx="77">
                  <c:v>40894</c:v>
                </c:pt>
                <c:pt idx="78">
                  <c:v>40895</c:v>
                </c:pt>
                <c:pt idx="79">
                  <c:v>40896</c:v>
                </c:pt>
                <c:pt idx="80">
                  <c:v>40897</c:v>
                </c:pt>
                <c:pt idx="81">
                  <c:v>40898</c:v>
                </c:pt>
                <c:pt idx="82">
                  <c:v>40899</c:v>
                </c:pt>
                <c:pt idx="83">
                  <c:v>40900</c:v>
                </c:pt>
                <c:pt idx="84">
                  <c:v>40901</c:v>
                </c:pt>
                <c:pt idx="85">
                  <c:v>40902</c:v>
                </c:pt>
                <c:pt idx="86">
                  <c:v>40903</c:v>
                </c:pt>
                <c:pt idx="87">
                  <c:v>40904</c:v>
                </c:pt>
                <c:pt idx="88">
                  <c:v>40905</c:v>
                </c:pt>
                <c:pt idx="89">
                  <c:v>40906</c:v>
                </c:pt>
                <c:pt idx="90">
                  <c:v>40907</c:v>
                </c:pt>
                <c:pt idx="91">
                  <c:v>40908</c:v>
                </c:pt>
                <c:pt idx="92">
                  <c:v>40909</c:v>
                </c:pt>
                <c:pt idx="93">
                  <c:v>40910</c:v>
                </c:pt>
                <c:pt idx="94">
                  <c:v>40911</c:v>
                </c:pt>
                <c:pt idx="95">
                  <c:v>40912</c:v>
                </c:pt>
                <c:pt idx="96">
                  <c:v>40913</c:v>
                </c:pt>
                <c:pt idx="97">
                  <c:v>40914</c:v>
                </c:pt>
                <c:pt idx="98">
                  <c:v>40915</c:v>
                </c:pt>
                <c:pt idx="99">
                  <c:v>40916</c:v>
                </c:pt>
                <c:pt idx="100">
                  <c:v>40917</c:v>
                </c:pt>
                <c:pt idx="101">
                  <c:v>40918</c:v>
                </c:pt>
                <c:pt idx="102">
                  <c:v>40919</c:v>
                </c:pt>
                <c:pt idx="103">
                  <c:v>40920</c:v>
                </c:pt>
                <c:pt idx="104">
                  <c:v>40921</c:v>
                </c:pt>
                <c:pt idx="105">
                  <c:v>40922</c:v>
                </c:pt>
                <c:pt idx="106">
                  <c:v>40923</c:v>
                </c:pt>
                <c:pt idx="107">
                  <c:v>40924</c:v>
                </c:pt>
                <c:pt idx="108">
                  <c:v>40925</c:v>
                </c:pt>
                <c:pt idx="109">
                  <c:v>40926</c:v>
                </c:pt>
                <c:pt idx="110">
                  <c:v>40927</c:v>
                </c:pt>
                <c:pt idx="111">
                  <c:v>40928</c:v>
                </c:pt>
                <c:pt idx="112">
                  <c:v>40929</c:v>
                </c:pt>
                <c:pt idx="113">
                  <c:v>40930</c:v>
                </c:pt>
                <c:pt idx="114">
                  <c:v>40931</c:v>
                </c:pt>
                <c:pt idx="115">
                  <c:v>40932</c:v>
                </c:pt>
                <c:pt idx="116">
                  <c:v>40933</c:v>
                </c:pt>
                <c:pt idx="117">
                  <c:v>40934</c:v>
                </c:pt>
                <c:pt idx="118">
                  <c:v>40935</c:v>
                </c:pt>
                <c:pt idx="119">
                  <c:v>40936</c:v>
                </c:pt>
                <c:pt idx="120">
                  <c:v>40937</c:v>
                </c:pt>
                <c:pt idx="121">
                  <c:v>40938</c:v>
                </c:pt>
                <c:pt idx="122">
                  <c:v>40939</c:v>
                </c:pt>
                <c:pt idx="123">
                  <c:v>40940</c:v>
                </c:pt>
                <c:pt idx="124">
                  <c:v>40941</c:v>
                </c:pt>
                <c:pt idx="125">
                  <c:v>40942</c:v>
                </c:pt>
                <c:pt idx="126">
                  <c:v>40943</c:v>
                </c:pt>
                <c:pt idx="127">
                  <c:v>40944</c:v>
                </c:pt>
                <c:pt idx="128">
                  <c:v>40945</c:v>
                </c:pt>
                <c:pt idx="129">
                  <c:v>40946</c:v>
                </c:pt>
                <c:pt idx="130">
                  <c:v>40947</c:v>
                </c:pt>
                <c:pt idx="131">
                  <c:v>40948</c:v>
                </c:pt>
                <c:pt idx="132">
                  <c:v>40949</c:v>
                </c:pt>
                <c:pt idx="133">
                  <c:v>40950</c:v>
                </c:pt>
                <c:pt idx="134">
                  <c:v>40951</c:v>
                </c:pt>
                <c:pt idx="135">
                  <c:v>40952</c:v>
                </c:pt>
                <c:pt idx="136">
                  <c:v>40953</c:v>
                </c:pt>
                <c:pt idx="137">
                  <c:v>40954</c:v>
                </c:pt>
                <c:pt idx="138">
                  <c:v>40955</c:v>
                </c:pt>
                <c:pt idx="139">
                  <c:v>40956</c:v>
                </c:pt>
                <c:pt idx="140">
                  <c:v>40957</c:v>
                </c:pt>
                <c:pt idx="141">
                  <c:v>40958</c:v>
                </c:pt>
                <c:pt idx="142">
                  <c:v>40959</c:v>
                </c:pt>
                <c:pt idx="143">
                  <c:v>40960</c:v>
                </c:pt>
                <c:pt idx="144">
                  <c:v>40961</c:v>
                </c:pt>
                <c:pt idx="145">
                  <c:v>40962</c:v>
                </c:pt>
                <c:pt idx="146">
                  <c:v>40963</c:v>
                </c:pt>
                <c:pt idx="147">
                  <c:v>40964</c:v>
                </c:pt>
                <c:pt idx="148">
                  <c:v>40965</c:v>
                </c:pt>
                <c:pt idx="149">
                  <c:v>40966</c:v>
                </c:pt>
                <c:pt idx="150">
                  <c:v>40967</c:v>
                </c:pt>
                <c:pt idx="151">
                  <c:v>40968</c:v>
                </c:pt>
                <c:pt idx="152">
                  <c:v>40969</c:v>
                </c:pt>
                <c:pt idx="153">
                  <c:v>40970</c:v>
                </c:pt>
                <c:pt idx="154">
                  <c:v>40971</c:v>
                </c:pt>
                <c:pt idx="155">
                  <c:v>40972</c:v>
                </c:pt>
                <c:pt idx="156">
                  <c:v>40973</c:v>
                </c:pt>
                <c:pt idx="157">
                  <c:v>40974</c:v>
                </c:pt>
                <c:pt idx="158">
                  <c:v>40975</c:v>
                </c:pt>
                <c:pt idx="159">
                  <c:v>40976</c:v>
                </c:pt>
                <c:pt idx="160">
                  <c:v>40977</c:v>
                </c:pt>
                <c:pt idx="161">
                  <c:v>40978</c:v>
                </c:pt>
                <c:pt idx="162">
                  <c:v>40979</c:v>
                </c:pt>
                <c:pt idx="163">
                  <c:v>40980</c:v>
                </c:pt>
                <c:pt idx="164">
                  <c:v>40981</c:v>
                </c:pt>
                <c:pt idx="165">
                  <c:v>40982</c:v>
                </c:pt>
                <c:pt idx="166">
                  <c:v>40983</c:v>
                </c:pt>
                <c:pt idx="167">
                  <c:v>40984</c:v>
                </c:pt>
                <c:pt idx="168">
                  <c:v>40985</c:v>
                </c:pt>
                <c:pt idx="169">
                  <c:v>40986</c:v>
                </c:pt>
                <c:pt idx="170">
                  <c:v>40987</c:v>
                </c:pt>
                <c:pt idx="171">
                  <c:v>40988</c:v>
                </c:pt>
                <c:pt idx="172">
                  <c:v>40989</c:v>
                </c:pt>
                <c:pt idx="173">
                  <c:v>40990</c:v>
                </c:pt>
                <c:pt idx="174">
                  <c:v>40991</c:v>
                </c:pt>
                <c:pt idx="175">
                  <c:v>40992</c:v>
                </c:pt>
                <c:pt idx="176">
                  <c:v>40993</c:v>
                </c:pt>
                <c:pt idx="177">
                  <c:v>40994</c:v>
                </c:pt>
                <c:pt idx="178">
                  <c:v>40995</c:v>
                </c:pt>
                <c:pt idx="179">
                  <c:v>40996</c:v>
                </c:pt>
                <c:pt idx="180">
                  <c:v>40997</c:v>
                </c:pt>
                <c:pt idx="181">
                  <c:v>40998</c:v>
                </c:pt>
                <c:pt idx="182">
                  <c:v>40999</c:v>
                </c:pt>
                <c:pt idx="183">
                  <c:v>41000</c:v>
                </c:pt>
                <c:pt idx="184">
                  <c:v>41001</c:v>
                </c:pt>
                <c:pt idx="185">
                  <c:v>41002</c:v>
                </c:pt>
                <c:pt idx="186">
                  <c:v>41003</c:v>
                </c:pt>
                <c:pt idx="187">
                  <c:v>41004</c:v>
                </c:pt>
                <c:pt idx="188">
                  <c:v>41005</c:v>
                </c:pt>
                <c:pt idx="189">
                  <c:v>41006</c:v>
                </c:pt>
                <c:pt idx="190">
                  <c:v>41007</c:v>
                </c:pt>
                <c:pt idx="191">
                  <c:v>41008</c:v>
                </c:pt>
                <c:pt idx="192">
                  <c:v>41009</c:v>
                </c:pt>
                <c:pt idx="193">
                  <c:v>41010</c:v>
                </c:pt>
                <c:pt idx="194">
                  <c:v>41011</c:v>
                </c:pt>
                <c:pt idx="195">
                  <c:v>41012</c:v>
                </c:pt>
                <c:pt idx="196">
                  <c:v>41013</c:v>
                </c:pt>
                <c:pt idx="197">
                  <c:v>41014</c:v>
                </c:pt>
                <c:pt idx="198">
                  <c:v>41015</c:v>
                </c:pt>
                <c:pt idx="199">
                  <c:v>41016</c:v>
                </c:pt>
                <c:pt idx="200">
                  <c:v>41017</c:v>
                </c:pt>
                <c:pt idx="201">
                  <c:v>41018</c:v>
                </c:pt>
                <c:pt idx="202">
                  <c:v>41019</c:v>
                </c:pt>
                <c:pt idx="203">
                  <c:v>41020</c:v>
                </c:pt>
                <c:pt idx="204">
                  <c:v>41021</c:v>
                </c:pt>
                <c:pt idx="205">
                  <c:v>41022</c:v>
                </c:pt>
                <c:pt idx="206">
                  <c:v>41023</c:v>
                </c:pt>
                <c:pt idx="207">
                  <c:v>41024</c:v>
                </c:pt>
                <c:pt idx="208">
                  <c:v>41025</c:v>
                </c:pt>
                <c:pt idx="209">
                  <c:v>41026</c:v>
                </c:pt>
                <c:pt idx="210">
                  <c:v>41027</c:v>
                </c:pt>
                <c:pt idx="211">
                  <c:v>41028</c:v>
                </c:pt>
                <c:pt idx="212">
                  <c:v>41029</c:v>
                </c:pt>
                <c:pt idx="213">
                  <c:v>41030</c:v>
                </c:pt>
                <c:pt idx="214">
                  <c:v>41031</c:v>
                </c:pt>
                <c:pt idx="215">
                  <c:v>41032</c:v>
                </c:pt>
                <c:pt idx="216">
                  <c:v>41033</c:v>
                </c:pt>
                <c:pt idx="217">
                  <c:v>41034</c:v>
                </c:pt>
                <c:pt idx="218">
                  <c:v>41035</c:v>
                </c:pt>
                <c:pt idx="219">
                  <c:v>41036</c:v>
                </c:pt>
                <c:pt idx="220">
                  <c:v>41037</c:v>
                </c:pt>
                <c:pt idx="221">
                  <c:v>41038</c:v>
                </c:pt>
                <c:pt idx="222">
                  <c:v>41039</c:v>
                </c:pt>
                <c:pt idx="223">
                  <c:v>41040</c:v>
                </c:pt>
                <c:pt idx="224">
                  <c:v>41041</c:v>
                </c:pt>
                <c:pt idx="225">
                  <c:v>41042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41048</c:v>
                </c:pt>
                <c:pt idx="232">
                  <c:v>41049</c:v>
                </c:pt>
                <c:pt idx="233">
                  <c:v>41050</c:v>
                </c:pt>
                <c:pt idx="234">
                  <c:v>41051</c:v>
                </c:pt>
                <c:pt idx="235">
                  <c:v>41052</c:v>
                </c:pt>
                <c:pt idx="236">
                  <c:v>41053</c:v>
                </c:pt>
                <c:pt idx="237">
                  <c:v>41054</c:v>
                </c:pt>
                <c:pt idx="238">
                  <c:v>41055</c:v>
                </c:pt>
                <c:pt idx="239">
                  <c:v>41056</c:v>
                </c:pt>
                <c:pt idx="240">
                  <c:v>41057</c:v>
                </c:pt>
                <c:pt idx="241">
                  <c:v>41058</c:v>
                </c:pt>
                <c:pt idx="242">
                  <c:v>41059</c:v>
                </c:pt>
                <c:pt idx="243">
                  <c:v>41060</c:v>
                </c:pt>
                <c:pt idx="244">
                  <c:v>41061</c:v>
                </c:pt>
                <c:pt idx="245">
                  <c:v>41062</c:v>
                </c:pt>
                <c:pt idx="246">
                  <c:v>41063</c:v>
                </c:pt>
                <c:pt idx="247">
                  <c:v>41064</c:v>
                </c:pt>
                <c:pt idx="248">
                  <c:v>41065</c:v>
                </c:pt>
                <c:pt idx="249">
                  <c:v>41066</c:v>
                </c:pt>
                <c:pt idx="250">
                  <c:v>41067</c:v>
                </c:pt>
                <c:pt idx="251">
                  <c:v>41068</c:v>
                </c:pt>
                <c:pt idx="252">
                  <c:v>41069</c:v>
                </c:pt>
                <c:pt idx="253">
                  <c:v>41070</c:v>
                </c:pt>
                <c:pt idx="254">
                  <c:v>41071</c:v>
                </c:pt>
                <c:pt idx="255">
                  <c:v>41072</c:v>
                </c:pt>
                <c:pt idx="256">
                  <c:v>41073</c:v>
                </c:pt>
                <c:pt idx="257">
                  <c:v>41074</c:v>
                </c:pt>
                <c:pt idx="258">
                  <c:v>41075</c:v>
                </c:pt>
                <c:pt idx="259">
                  <c:v>41076</c:v>
                </c:pt>
                <c:pt idx="260">
                  <c:v>41077</c:v>
                </c:pt>
                <c:pt idx="261">
                  <c:v>41078</c:v>
                </c:pt>
                <c:pt idx="262">
                  <c:v>41079</c:v>
                </c:pt>
                <c:pt idx="263">
                  <c:v>41080</c:v>
                </c:pt>
                <c:pt idx="264">
                  <c:v>41081</c:v>
                </c:pt>
                <c:pt idx="265">
                  <c:v>41082</c:v>
                </c:pt>
                <c:pt idx="266">
                  <c:v>41083</c:v>
                </c:pt>
                <c:pt idx="267">
                  <c:v>41084</c:v>
                </c:pt>
                <c:pt idx="268">
                  <c:v>41085</c:v>
                </c:pt>
                <c:pt idx="269">
                  <c:v>41086</c:v>
                </c:pt>
                <c:pt idx="270">
                  <c:v>41087</c:v>
                </c:pt>
                <c:pt idx="271">
                  <c:v>41088</c:v>
                </c:pt>
                <c:pt idx="272">
                  <c:v>41089</c:v>
                </c:pt>
                <c:pt idx="273">
                  <c:v>41090</c:v>
                </c:pt>
                <c:pt idx="274">
                  <c:v>41091</c:v>
                </c:pt>
                <c:pt idx="275">
                  <c:v>41092</c:v>
                </c:pt>
                <c:pt idx="276">
                  <c:v>41093</c:v>
                </c:pt>
                <c:pt idx="277">
                  <c:v>41094</c:v>
                </c:pt>
                <c:pt idx="278">
                  <c:v>41095</c:v>
                </c:pt>
                <c:pt idx="279">
                  <c:v>41096</c:v>
                </c:pt>
                <c:pt idx="280">
                  <c:v>41097</c:v>
                </c:pt>
                <c:pt idx="281">
                  <c:v>41098</c:v>
                </c:pt>
                <c:pt idx="282">
                  <c:v>41099</c:v>
                </c:pt>
                <c:pt idx="283">
                  <c:v>41100</c:v>
                </c:pt>
                <c:pt idx="284">
                  <c:v>41101</c:v>
                </c:pt>
                <c:pt idx="285">
                  <c:v>41102</c:v>
                </c:pt>
                <c:pt idx="286">
                  <c:v>41103</c:v>
                </c:pt>
                <c:pt idx="287">
                  <c:v>41104</c:v>
                </c:pt>
                <c:pt idx="288">
                  <c:v>41105</c:v>
                </c:pt>
                <c:pt idx="289">
                  <c:v>41106</c:v>
                </c:pt>
                <c:pt idx="290">
                  <c:v>41107</c:v>
                </c:pt>
                <c:pt idx="291">
                  <c:v>41108</c:v>
                </c:pt>
                <c:pt idx="292">
                  <c:v>41109</c:v>
                </c:pt>
                <c:pt idx="293">
                  <c:v>41110</c:v>
                </c:pt>
                <c:pt idx="294">
                  <c:v>41111</c:v>
                </c:pt>
                <c:pt idx="295">
                  <c:v>41112</c:v>
                </c:pt>
                <c:pt idx="296">
                  <c:v>41113</c:v>
                </c:pt>
                <c:pt idx="297">
                  <c:v>41114</c:v>
                </c:pt>
                <c:pt idx="298">
                  <c:v>41115</c:v>
                </c:pt>
                <c:pt idx="299">
                  <c:v>41116</c:v>
                </c:pt>
                <c:pt idx="300">
                  <c:v>41117</c:v>
                </c:pt>
                <c:pt idx="301">
                  <c:v>41118</c:v>
                </c:pt>
                <c:pt idx="302">
                  <c:v>41119</c:v>
                </c:pt>
                <c:pt idx="303">
                  <c:v>41120</c:v>
                </c:pt>
                <c:pt idx="304">
                  <c:v>41121</c:v>
                </c:pt>
                <c:pt idx="305">
                  <c:v>41122</c:v>
                </c:pt>
                <c:pt idx="306">
                  <c:v>41123</c:v>
                </c:pt>
                <c:pt idx="307">
                  <c:v>41124</c:v>
                </c:pt>
                <c:pt idx="308">
                  <c:v>41125</c:v>
                </c:pt>
                <c:pt idx="309">
                  <c:v>41126</c:v>
                </c:pt>
                <c:pt idx="310">
                  <c:v>41127</c:v>
                </c:pt>
                <c:pt idx="311">
                  <c:v>41128</c:v>
                </c:pt>
                <c:pt idx="312">
                  <c:v>41129</c:v>
                </c:pt>
                <c:pt idx="313">
                  <c:v>41130</c:v>
                </c:pt>
                <c:pt idx="314">
                  <c:v>41131</c:v>
                </c:pt>
                <c:pt idx="315">
                  <c:v>41132</c:v>
                </c:pt>
                <c:pt idx="316">
                  <c:v>41133</c:v>
                </c:pt>
                <c:pt idx="317">
                  <c:v>41134</c:v>
                </c:pt>
                <c:pt idx="318">
                  <c:v>41135</c:v>
                </c:pt>
                <c:pt idx="319">
                  <c:v>41136</c:v>
                </c:pt>
                <c:pt idx="320">
                  <c:v>41137</c:v>
                </c:pt>
                <c:pt idx="321">
                  <c:v>41138</c:v>
                </c:pt>
                <c:pt idx="322">
                  <c:v>41139</c:v>
                </c:pt>
                <c:pt idx="323">
                  <c:v>41140</c:v>
                </c:pt>
                <c:pt idx="324">
                  <c:v>41141</c:v>
                </c:pt>
                <c:pt idx="325">
                  <c:v>41142</c:v>
                </c:pt>
                <c:pt idx="326">
                  <c:v>41143</c:v>
                </c:pt>
                <c:pt idx="327">
                  <c:v>41144</c:v>
                </c:pt>
                <c:pt idx="328">
                  <c:v>41145</c:v>
                </c:pt>
                <c:pt idx="329">
                  <c:v>41146</c:v>
                </c:pt>
                <c:pt idx="330">
                  <c:v>41147</c:v>
                </c:pt>
                <c:pt idx="331">
                  <c:v>41148</c:v>
                </c:pt>
                <c:pt idx="332">
                  <c:v>41149</c:v>
                </c:pt>
                <c:pt idx="333">
                  <c:v>41150</c:v>
                </c:pt>
                <c:pt idx="334">
                  <c:v>41151</c:v>
                </c:pt>
                <c:pt idx="335">
                  <c:v>41152</c:v>
                </c:pt>
                <c:pt idx="336">
                  <c:v>41153</c:v>
                </c:pt>
                <c:pt idx="337">
                  <c:v>41154</c:v>
                </c:pt>
                <c:pt idx="338">
                  <c:v>41155</c:v>
                </c:pt>
                <c:pt idx="339">
                  <c:v>41156</c:v>
                </c:pt>
                <c:pt idx="340">
                  <c:v>41157</c:v>
                </c:pt>
                <c:pt idx="341">
                  <c:v>41158</c:v>
                </c:pt>
                <c:pt idx="342">
                  <c:v>41159</c:v>
                </c:pt>
                <c:pt idx="343">
                  <c:v>41160</c:v>
                </c:pt>
                <c:pt idx="344">
                  <c:v>41161</c:v>
                </c:pt>
                <c:pt idx="345">
                  <c:v>41162</c:v>
                </c:pt>
                <c:pt idx="346">
                  <c:v>41163</c:v>
                </c:pt>
                <c:pt idx="347">
                  <c:v>41164</c:v>
                </c:pt>
                <c:pt idx="348">
                  <c:v>41165</c:v>
                </c:pt>
                <c:pt idx="349">
                  <c:v>41166</c:v>
                </c:pt>
                <c:pt idx="350">
                  <c:v>41167</c:v>
                </c:pt>
                <c:pt idx="351">
                  <c:v>41168</c:v>
                </c:pt>
                <c:pt idx="352">
                  <c:v>41169</c:v>
                </c:pt>
                <c:pt idx="353">
                  <c:v>41170</c:v>
                </c:pt>
                <c:pt idx="354">
                  <c:v>41171</c:v>
                </c:pt>
                <c:pt idx="355">
                  <c:v>41172</c:v>
                </c:pt>
                <c:pt idx="356">
                  <c:v>41173</c:v>
                </c:pt>
                <c:pt idx="357">
                  <c:v>41174</c:v>
                </c:pt>
                <c:pt idx="358">
                  <c:v>41175</c:v>
                </c:pt>
                <c:pt idx="359">
                  <c:v>41176</c:v>
                </c:pt>
                <c:pt idx="360">
                  <c:v>41177</c:v>
                </c:pt>
                <c:pt idx="361">
                  <c:v>41178</c:v>
                </c:pt>
                <c:pt idx="362">
                  <c:v>41179</c:v>
                </c:pt>
                <c:pt idx="363">
                  <c:v>41180</c:v>
                </c:pt>
                <c:pt idx="364">
                  <c:v>41181</c:v>
                </c:pt>
                <c:pt idx="365">
                  <c:v>41182</c:v>
                </c:pt>
                <c:pt idx="366">
                  <c:v>41183</c:v>
                </c:pt>
                <c:pt idx="367">
                  <c:v>41184</c:v>
                </c:pt>
                <c:pt idx="368">
                  <c:v>41185</c:v>
                </c:pt>
                <c:pt idx="369">
                  <c:v>41186</c:v>
                </c:pt>
                <c:pt idx="370">
                  <c:v>41187</c:v>
                </c:pt>
                <c:pt idx="371">
                  <c:v>41188</c:v>
                </c:pt>
                <c:pt idx="372">
                  <c:v>41189</c:v>
                </c:pt>
                <c:pt idx="373">
                  <c:v>41190</c:v>
                </c:pt>
                <c:pt idx="374">
                  <c:v>41191</c:v>
                </c:pt>
                <c:pt idx="375">
                  <c:v>41192</c:v>
                </c:pt>
                <c:pt idx="376">
                  <c:v>41193</c:v>
                </c:pt>
                <c:pt idx="377">
                  <c:v>41194</c:v>
                </c:pt>
                <c:pt idx="378">
                  <c:v>41195</c:v>
                </c:pt>
                <c:pt idx="379">
                  <c:v>41196</c:v>
                </c:pt>
                <c:pt idx="380">
                  <c:v>41197</c:v>
                </c:pt>
                <c:pt idx="381">
                  <c:v>41198</c:v>
                </c:pt>
                <c:pt idx="382">
                  <c:v>41199</c:v>
                </c:pt>
                <c:pt idx="383">
                  <c:v>41200</c:v>
                </c:pt>
                <c:pt idx="384">
                  <c:v>41201</c:v>
                </c:pt>
                <c:pt idx="385">
                  <c:v>41202</c:v>
                </c:pt>
                <c:pt idx="386">
                  <c:v>41203</c:v>
                </c:pt>
                <c:pt idx="387">
                  <c:v>41204</c:v>
                </c:pt>
                <c:pt idx="388">
                  <c:v>41205</c:v>
                </c:pt>
                <c:pt idx="389">
                  <c:v>41206</c:v>
                </c:pt>
                <c:pt idx="390">
                  <c:v>41207</c:v>
                </c:pt>
                <c:pt idx="391">
                  <c:v>41208</c:v>
                </c:pt>
                <c:pt idx="392">
                  <c:v>41209</c:v>
                </c:pt>
                <c:pt idx="393">
                  <c:v>41210</c:v>
                </c:pt>
                <c:pt idx="394">
                  <c:v>41211</c:v>
                </c:pt>
                <c:pt idx="395">
                  <c:v>41212</c:v>
                </c:pt>
                <c:pt idx="396">
                  <c:v>41213</c:v>
                </c:pt>
              </c:numCache>
            </c:numRef>
          </c:xVal>
          <c:yVal>
            <c:numRef>
              <c:f>'Dry-type year 2012'!$E$5:$E$401</c:f>
              <c:numCache>
                <c:formatCode>General</c:formatCode>
                <c:ptCount val="397"/>
                <c:pt idx="0">
                  <c:v>1.1189205238903663</c:v>
                </c:pt>
                <c:pt idx="1">
                  <c:v>1.1579205238903663</c:v>
                </c:pt>
                <c:pt idx="2">
                  <c:v>1.4699205238903663</c:v>
                </c:pt>
                <c:pt idx="3">
                  <c:v>1.9899205238903663</c:v>
                </c:pt>
                <c:pt idx="4">
                  <c:v>5.4999205238903661</c:v>
                </c:pt>
                <c:pt idx="5">
                  <c:v>7.4499205238903663</c:v>
                </c:pt>
                <c:pt idx="6">
                  <c:v>5.3699205238903662</c:v>
                </c:pt>
                <c:pt idx="7">
                  <c:v>4.4599205238903661</c:v>
                </c:pt>
                <c:pt idx="8">
                  <c:v>3.6799205238903663</c:v>
                </c:pt>
                <c:pt idx="9">
                  <c:v>4.1999205238903663</c:v>
                </c:pt>
                <c:pt idx="10">
                  <c:v>9.009920523890365</c:v>
                </c:pt>
                <c:pt idx="11">
                  <c:v>9.009920523890365</c:v>
                </c:pt>
                <c:pt idx="12">
                  <c:v>6.2799205238903664</c:v>
                </c:pt>
                <c:pt idx="13">
                  <c:v>5.2399205238903663</c:v>
                </c:pt>
                <c:pt idx="14">
                  <c:v>4.7199205238903668</c:v>
                </c:pt>
                <c:pt idx="15">
                  <c:v>4.1999205238903663</c:v>
                </c:pt>
                <c:pt idx="16">
                  <c:v>3.8099205238903662</c:v>
                </c:pt>
                <c:pt idx="17">
                  <c:v>3.5499205238903664</c:v>
                </c:pt>
                <c:pt idx="18">
                  <c:v>3.4199205238903665</c:v>
                </c:pt>
                <c:pt idx="19">
                  <c:v>3.2899205238903662</c:v>
                </c:pt>
                <c:pt idx="20">
                  <c:v>3.1599205238903663</c:v>
                </c:pt>
                <c:pt idx="21">
                  <c:v>3.1599205238903663</c:v>
                </c:pt>
                <c:pt idx="22">
                  <c:v>3.0299205238903664</c:v>
                </c:pt>
                <c:pt idx="23">
                  <c:v>3.0299205238903664</c:v>
                </c:pt>
                <c:pt idx="24">
                  <c:v>3.0299205238903664</c:v>
                </c:pt>
                <c:pt idx="25">
                  <c:v>2.8999205238903665</c:v>
                </c:pt>
                <c:pt idx="26">
                  <c:v>2.8999205238903665</c:v>
                </c:pt>
                <c:pt idx="27">
                  <c:v>2.7699205238903661</c:v>
                </c:pt>
                <c:pt idx="28">
                  <c:v>2.7699205238903661</c:v>
                </c:pt>
                <c:pt idx="29">
                  <c:v>2.7699205238903661</c:v>
                </c:pt>
                <c:pt idx="30">
                  <c:v>2.7699205238903661</c:v>
                </c:pt>
                <c:pt idx="31">
                  <c:v>2.7699205238903661</c:v>
                </c:pt>
                <c:pt idx="32">
                  <c:v>2.7699205238903661</c:v>
                </c:pt>
                <c:pt idx="33">
                  <c:v>2.7699205238903661</c:v>
                </c:pt>
                <c:pt idx="34">
                  <c:v>2.7699205238903661</c:v>
                </c:pt>
                <c:pt idx="35">
                  <c:v>3.1599205238903663</c:v>
                </c:pt>
                <c:pt idx="36">
                  <c:v>4.1999205238903663</c:v>
                </c:pt>
                <c:pt idx="37">
                  <c:v>4.7199205238903668</c:v>
                </c:pt>
                <c:pt idx="38">
                  <c:v>4.1999205238903663</c:v>
                </c:pt>
                <c:pt idx="39">
                  <c:v>3.8099205238903662</c:v>
                </c:pt>
                <c:pt idx="40">
                  <c:v>3.5499205238903664</c:v>
                </c:pt>
                <c:pt idx="41">
                  <c:v>3.2899205238903662</c:v>
                </c:pt>
                <c:pt idx="42">
                  <c:v>3.1599205238903663</c:v>
                </c:pt>
                <c:pt idx="43">
                  <c:v>3.1599205238903663</c:v>
                </c:pt>
                <c:pt idx="44">
                  <c:v>3.0299205238903664</c:v>
                </c:pt>
                <c:pt idx="45">
                  <c:v>3.0299205238903664</c:v>
                </c:pt>
                <c:pt idx="46">
                  <c:v>3.0299205238903664</c:v>
                </c:pt>
                <c:pt idx="47">
                  <c:v>3.1599205238903663</c:v>
                </c:pt>
                <c:pt idx="48">
                  <c:v>3.2899205238903662</c:v>
                </c:pt>
                <c:pt idx="49">
                  <c:v>3.6799205238903663</c:v>
                </c:pt>
                <c:pt idx="50">
                  <c:v>4.8499205238903667</c:v>
                </c:pt>
                <c:pt idx="51">
                  <c:v>6.669920523890366</c:v>
                </c:pt>
                <c:pt idx="52">
                  <c:v>6.2799205238903664</c:v>
                </c:pt>
                <c:pt idx="53">
                  <c:v>7.4499205238903663</c:v>
                </c:pt>
                <c:pt idx="54">
                  <c:v>32.149920523890366</c:v>
                </c:pt>
                <c:pt idx="55">
                  <c:v>34.749920523890367</c:v>
                </c:pt>
                <c:pt idx="56">
                  <c:v>16.939920523890365</c:v>
                </c:pt>
                <c:pt idx="57">
                  <c:v>10.959920523890366</c:v>
                </c:pt>
                <c:pt idx="58">
                  <c:v>8.3599205238903664</c:v>
                </c:pt>
                <c:pt idx="59">
                  <c:v>6.7999205238903668</c:v>
                </c:pt>
                <c:pt idx="60">
                  <c:v>5.8899205238903667</c:v>
                </c:pt>
                <c:pt idx="61">
                  <c:v>5.3699205238903662</c:v>
                </c:pt>
                <c:pt idx="62">
                  <c:v>5.1099205238903664</c:v>
                </c:pt>
                <c:pt idx="63">
                  <c:v>4.8499205238903667</c:v>
                </c:pt>
                <c:pt idx="64">
                  <c:v>4.589920523890366</c:v>
                </c:pt>
                <c:pt idx="65">
                  <c:v>4.3299205238903662</c:v>
                </c:pt>
                <c:pt idx="66">
                  <c:v>4.1999205238903663</c:v>
                </c:pt>
                <c:pt idx="67">
                  <c:v>4.0699205238903664</c:v>
                </c:pt>
                <c:pt idx="68">
                  <c:v>4.0699205238903664</c:v>
                </c:pt>
                <c:pt idx="69">
                  <c:v>3.9399205238903665</c:v>
                </c:pt>
                <c:pt idx="70">
                  <c:v>3.9399205238903665</c:v>
                </c:pt>
                <c:pt idx="71">
                  <c:v>3.8099205238903662</c:v>
                </c:pt>
                <c:pt idx="72">
                  <c:v>3.8099205238903662</c:v>
                </c:pt>
                <c:pt idx="73">
                  <c:v>3.8099205238903662</c:v>
                </c:pt>
                <c:pt idx="74">
                  <c:v>3.8099205238903662</c:v>
                </c:pt>
                <c:pt idx="75">
                  <c:v>3.9399205238903665</c:v>
                </c:pt>
                <c:pt idx="76">
                  <c:v>4.0699205238903664</c:v>
                </c:pt>
                <c:pt idx="77">
                  <c:v>4.0699205238903664</c:v>
                </c:pt>
                <c:pt idx="78">
                  <c:v>3.8099205238903662</c:v>
                </c:pt>
                <c:pt idx="79">
                  <c:v>3.8099205238903662</c:v>
                </c:pt>
                <c:pt idx="80">
                  <c:v>3.6799205238903663</c:v>
                </c:pt>
                <c:pt idx="81">
                  <c:v>3.5499205238903664</c:v>
                </c:pt>
                <c:pt idx="82">
                  <c:v>3.5499205238903664</c:v>
                </c:pt>
                <c:pt idx="83">
                  <c:v>3.4199205238903665</c:v>
                </c:pt>
                <c:pt idx="84">
                  <c:v>3.4199205238903665</c:v>
                </c:pt>
                <c:pt idx="85">
                  <c:v>3.2899205238903662</c:v>
                </c:pt>
                <c:pt idx="86">
                  <c:v>3.2899205238903662</c:v>
                </c:pt>
                <c:pt idx="87">
                  <c:v>3.2899205238903662</c:v>
                </c:pt>
                <c:pt idx="88">
                  <c:v>3.2899205238903662</c:v>
                </c:pt>
                <c:pt idx="89">
                  <c:v>3.4199205238903665</c:v>
                </c:pt>
                <c:pt idx="90">
                  <c:v>3.8099205238903662</c:v>
                </c:pt>
                <c:pt idx="91">
                  <c:v>4.0699205238903664</c:v>
                </c:pt>
                <c:pt idx="92">
                  <c:v>4.1999205238903663</c:v>
                </c:pt>
                <c:pt idx="93">
                  <c:v>3.9399205238903665</c:v>
                </c:pt>
                <c:pt idx="94">
                  <c:v>3.6799205238903663</c:v>
                </c:pt>
                <c:pt idx="95">
                  <c:v>3.5499205238903664</c:v>
                </c:pt>
                <c:pt idx="96">
                  <c:v>3.5499205238903664</c:v>
                </c:pt>
                <c:pt idx="97">
                  <c:v>3.4199205238903665</c:v>
                </c:pt>
                <c:pt idx="98">
                  <c:v>3.4199205238903665</c:v>
                </c:pt>
                <c:pt idx="99">
                  <c:v>3.2899205238903662</c:v>
                </c:pt>
                <c:pt idx="100">
                  <c:v>3.2899205238903662</c:v>
                </c:pt>
                <c:pt idx="101">
                  <c:v>3.2899205238903662</c:v>
                </c:pt>
                <c:pt idx="102">
                  <c:v>3.2899205238903662</c:v>
                </c:pt>
                <c:pt idx="103">
                  <c:v>3.2899205238903662</c:v>
                </c:pt>
                <c:pt idx="104">
                  <c:v>3.1599205238903663</c:v>
                </c:pt>
                <c:pt idx="105">
                  <c:v>3.1599205238903663</c:v>
                </c:pt>
                <c:pt idx="106">
                  <c:v>3.1599205238903663</c:v>
                </c:pt>
                <c:pt idx="107">
                  <c:v>3.0299205238903664</c:v>
                </c:pt>
                <c:pt idx="108">
                  <c:v>3.0299205238903664</c:v>
                </c:pt>
                <c:pt idx="109">
                  <c:v>3.0299205238903664</c:v>
                </c:pt>
                <c:pt idx="110">
                  <c:v>3.9399205238903665</c:v>
                </c:pt>
                <c:pt idx="111">
                  <c:v>22.919920523890365</c:v>
                </c:pt>
                <c:pt idx="112">
                  <c:v>305.53992052389037</c:v>
                </c:pt>
                <c:pt idx="113">
                  <c:v>117.94992052389037</c:v>
                </c:pt>
                <c:pt idx="114">
                  <c:v>434.23992052389036</c:v>
                </c:pt>
                <c:pt idx="115">
                  <c:v>153.43992052389038</c:v>
                </c:pt>
                <c:pt idx="116">
                  <c:v>79.079920523890365</c:v>
                </c:pt>
                <c:pt idx="117">
                  <c:v>52.819920523890367</c:v>
                </c:pt>
                <c:pt idx="118">
                  <c:v>40.599920523890368</c:v>
                </c:pt>
                <c:pt idx="119">
                  <c:v>30.849920523890365</c:v>
                </c:pt>
                <c:pt idx="120">
                  <c:v>24.869920523890364</c:v>
                </c:pt>
                <c:pt idx="121">
                  <c:v>21.099920523890365</c:v>
                </c:pt>
                <c:pt idx="122">
                  <c:v>18.629920523890366</c:v>
                </c:pt>
                <c:pt idx="123">
                  <c:v>17.199920523890366</c:v>
                </c:pt>
                <c:pt idx="124">
                  <c:v>15.769920523890367</c:v>
                </c:pt>
                <c:pt idx="125">
                  <c:v>14.209920523890366</c:v>
                </c:pt>
                <c:pt idx="126">
                  <c:v>12.779920523890366</c:v>
                </c:pt>
                <c:pt idx="127">
                  <c:v>11.609920523890366</c:v>
                </c:pt>
                <c:pt idx="128">
                  <c:v>10.569920523890366</c:v>
                </c:pt>
                <c:pt idx="129">
                  <c:v>10.309920523890366</c:v>
                </c:pt>
                <c:pt idx="130">
                  <c:v>19.409920523890367</c:v>
                </c:pt>
                <c:pt idx="131">
                  <c:v>16.419920523890365</c:v>
                </c:pt>
                <c:pt idx="132">
                  <c:v>13.429920523890365</c:v>
                </c:pt>
                <c:pt idx="133">
                  <c:v>12.909920523890365</c:v>
                </c:pt>
                <c:pt idx="134">
                  <c:v>13.429920523890365</c:v>
                </c:pt>
                <c:pt idx="135">
                  <c:v>32.929920523890367</c:v>
                </c:pt>
                <c:pt idx="136">
                  <c:v>70.109920523890366</c:v>
                </c:pt>
                <c:pt idx="137">
                  <c:v>41.249920523890367</c:v>
                </c:pt>
                <c:pt idx="138">
                  <c:v>29.029920523890365</c:v>
                </c:pt>
                <c:pt idx="139">
                  <c:v>22.529920523890365</c:v>
                </c:pt>
                <c:pt idx="140">
                  <c:v>18.759920523890365</c:v>
                </c:pt>
                <c:pt idx="141">
                  <c:v>16.289920523890366</c:v>
                </c:pt>
                <c:pt idx="142">
                  <c:v>14.469920523890366</c:v>
                </c:pt>
                <c:pt idx="143">
                  <c:v>13.169920523890365</c:v>
                </c:pt>
                <c:pt idx="144">
                  <c:v>11.999920523890365</c:v>
                </c:pt>
                <c:pt idx="145">
                  <c:v>11.089920523890365</c:v>
                </c:pt>
                <c:pt idx="146">
                  <c:v>10.439920523890367</c:v>
                </c:pt>
                <c:pt idx="147">
                  <c:v>9.7899205238903662</c:v>
                </c:pt>
                <c:pt idx="148">
                  <c:v>9.1399205238903658</c:v>
                </c:pt>
                <c:pt idx="149">
                  <c:v>8.6199205238903662</c:v>
                </c:pt>
                <c:pt idx="150">
                  <c:v>8.4899205238903654</c:v>
                </c:pt>
                <c:pt idx="151">
                  <c:v>23.309920523890366</c:v>
                </c:pt>
                <c:pt idx="152">
                  <c:v>36.829920523890365</c:v>
                </c:pt>
                <c:pt idx="153">
                  <c:v>45.149920523890366</c:v>
                </c:pt>
                <c:pt idx="154">
                  <c:v>31.499920523890367</c:v>
                </c:pt>
                <c:pt idx="155">
                  <c:v>24.219920523890366</c:v>
                </c:pt>
                <c:pt idx="156">
                  <c:v>19.929920523890367</c:v>
                </c:pt>
                <c:pt idx="157">
                  <c:v>17.069920523890367</c:v>
                </c:pt>
                <c:pt idx="158">
                  <c:v>14.729920523890366</c:v>
                </c:pt>
                <c:pt idx="159">
                  <c:v>13.039920523890366</c:v>
                </c:pt>
                <c:pt idx="160">
                  <c:v>11.739920523890365</c:v>
                </c:pt>
                <c:pt idx="161">
                  <c:v>10.829920523890365</c:v>
                </c:pt>
                <c:pt idx="162">
                  <c:v>10.699920523890366</c:v>
                </c:pt>
                <c:pt idx="163">
                  <c:v>10.699920523890366</c:v>
                </c:pt>
                <c:pt idx="164">
                  <c:v>104.55992052389037</c:v>
                </c:pt>
                <c:pt idx="165">
                  <c:v>232.73992052389039</c:v>
                </c:pt>
                <c:pt idx="166">
                  <c:v>145.6399205238904</c:v>
                </c:pt>
                <c:pt idx="167">
                  <c:v>157.33992052389038</c:v>
                </c:pt>
                <c:pt idx="168">
                  <c:v>336.73992052389036</c:v>
                </c:pt>
                <c:pt idx="169">
                  <c:v>170.33992052389038</c:v>
                </c:pt>
                <c:pt idx="170">
                  <c:v>114.43992052389036</c:v>
                </c:pt>
                <c:pt idx="171">
                  <c:v>82.979920523890371</c:v>
                </c:pt>
                <c:pt idx="172">
                  <c:v>65.429920523890374</c:v>
                </c:pt>
                <c:pt idx="173">
                  <c:v>56.329920523890365</c:v>
                </c:pt>
                <c:pt idx="174">
                  <c:v>46.709920523890368</c:v>
                </c:pt>
                <c:pt idx="175">
                  <c:v>58.279920523890368</c:v>
                </c:pt>
                <c:pt idx="176">
                  <c:v>70.629920523890362</c:v>
                </c:pt>
                <c:pt idx="177">
                  <c:v>62.179920523890367</c:v>
                </c:pt>
                <c:pt idx="178">
                  <c:v>644.83992052389033</c:v>
                </c:pt>
                <c:pt idx="179">
                  <c:v>1145.3399205238904</c:v>
                </c:pt>
                <c:pt idx="180">
                  <c:v>397.83992052389038</c:v>
                </c:pt>
                <c:pt idx="181">
                  <c:v>336.73992052389036</c:v>
                </c:pt>
                <c:pt idx="182">
                  <c:v>375.73992052389036</c:v>
                </c:pt>
                <c:pt idx="183">
                  <c:v>474.53992052389037</c:v>
                </c:pt>
                <c:pt idx="184">
                  <c:v>296.43992052389035</c:v>
                </c:pt>
                <c:pt idx="185">
                  <c:v>196.33992052389038</c:v>
                </c:pt>
                <c:pt idx="186">
                  <c:v>145.6399205238904</c:v>
                </c:pt>
                <c:pt idx="187">
                  <c:v>109.88992052389037</c:v>
                </c:pt>
                <c:pt idx="188">
                  <c:v>88.439920523890365</c:v>
                </c:pt>
                <c:pt idx="189">
                  <c:v>74.269920523890363</c:v>
                </c:pt>
                <c:pt idx="190">
                  <c:v>63.999920523890367</c:v>
                </c:pt>
                <c:pt idx="191">
                  <c:v>55.549920523890364</c:v>
                </c:pt>
                <c:pt idx="192">
                  <c:v>50.999920523890367</c:v>
                </c:pt>
                <c:pt idx="193">
                  <c:v>50.08992052389037</c:v>
                </c:pt>
                <c:pt idx="194">
                  <c:v>80.379920523890362</c:v>
                </c:pt>
                <c:pt idx="195">
                  <c:v>192.43992052389038</c:v>
                </c:pt>
                <c:pt idx="196">
                  <c:v>157.33992052389038</c:v>
                </c:pt>
                <c:pt idx="197">
                  <c:v>112.87992052389036</c:v>
                </c:pt>
                <c:pt idx="198">
                  <c:v>87.919920523890369</c:v>
                </c:pt>
                <c:pt idx="199">
                  <c:v>74.009920523890372</c:v>
                </c:pt>
                <c:pt idx="200">
                  <c:v>63.869920523890364</c:v>
                </c:pt>
                <c:pt idx="201">
                  <c:v>55.679920523890367</c:v>
                </c:pt>
                <c:pt idx="202">
                  <c:v>49.179920523890367</c:v>
                </c:pt>
                <c:pt idx="203">
                  <c:v>43.459920523890368</c:v>
                </c:pt>
                <c:pt idx="204">
                  <c:v>38.909920523890364</c:v>
                </c:pt>
                <c:pt idx="205">
                  <c:v>34.87992052389037</c:v>
                </c:pt>
                <c:pt idx="206">
                  <c:v>31.889920523890368</c:v>
                </c:pt>
                <c:pt idx="207">
                  <c:v>30.069920523890367</c:v>
                </c:pt>
                <c:pt idx="208">
                  <c:v>29.939920523890365</c:v>
                </c:pt>
                <c:pt idx="209">
                  <c:v>27.859920523890366</c:v>
                </c:pt>
                <c:pt idx="210">
                  <c:v>24.869920523890364</c:v>
                </c:pt>
                <c:pt idx="211">
                  <c:v>23.179920523890367</c:v>
                </c:pt>
                <c:pt idx="212">
                  <c:v>21.749920523890367</c:v>
                </c:pt>
                <c:pt idx="213">
                  <c:v>20.701914707446587</c:v>
                </c:pt>
                <c:pt idx="214">
                  <c:v>19.40191470744659</c:v>
                </c:pt>
                <c:pt idx="215">
                  <c:v>19.011914707446589</c:v>
                </c:pt>
                <c:pt idx="216">
                  <c:v>19.531914707446589</c:v>
                </c:pt>
                <c:pt idx="217">
                  <c:v>17.971914707446587</c:v>
                </c:pt>
                <c:pt idx="218">
                  <c:v>16.411914707446588</c:v>
                </c:pt>
                <c:pt idx="219">
                  <c:v>15.371914707446589</c:v>
                </c:pt>
                <c:pt idx="220">
                  <c:v>14.461914707446589</c:v>
                </c:pt>
                <c:pt idx="221">
                  <c:v>13.681914707446587</c:v>
                </c:pt>
                <c:pt idx="222">
                  <c:v>12.901914707446588</c:v>
                </c:pt>
                <c:pt idx="223">
                  <c:v>12.381914707446589</c:v>
                </c:pt>
                <c:pt idx="224">
                  <c:v>11.731914707446588</c:v>
                </c:pt>
                <c:pt idx="225">
                  <c:v>11.081914707446588</c:v>
                </c:pt>
                <c:pt idx="226">
                  <c:v>10.561914707446588</c:v>
                </c:pt>
                <c:pt idx="227">
                  <c:v>10.301914707446588</c:v>
                </c:pt>
                <c:pt idx="228">
                  <c:v>9.9119147074465879</c:v>
                </c:pt>
                <c:pt idx="229">
                  <c:v>9.6519147074465881</c:v>
                </c:pt>
                <c:pt idx="230">
                  <c:v>9.2619147074465875</c:v>
                </c:pt>
                <c:pt idx="231">
                  <c:v>9.0019147074465877</c:v>
                </c:pt>
                <c:pt idx="232">
                  <c:v>8.6119147074465872</c:v>
                </c:pt>
                <c:pt idx="233">
                  <c:v>8.3519147074465874</c:v>
                </c:pt>
                <c:pt idx="234">
                  <c:v>8.2219147074465884</c:v>
                </c:pt>
                <c:pt idx="235">
                  <c:v>7.9619147074465877</c:v>
                </c:pt>
                <c:pt idx="236">
                  <c:v>7.7019147074465879</c:v>
                </c:pt>
                <c:pt idx="237">
                  <c:v>7.571914707446588</c:v>
                </c:pt>
                <c:pt idx="238">
                  <c:v>7.4419147074465881</c:v>
                </c:pt>
                <c:pt idx="239">
                  <c:v>7.3119147074465873</c:v>
                </c:pt>
                <c:pt idx="240">
                  <c:v>7.1819147074465874</c:v>
                </c:pt>
                <c:pt idx="241">
                  <c:v>7.0519147074465875</c:v>
                </c:pt>
                <c:pt idx="242">
                  <c:v>6.9219147074465877</c:v>
                </c:pt>
                <c:pt idx="243">
                  <c:v>6.6619147074465879</c:v>
                </c:pt>
                <c:pt idx="244">
                  <c:v>6.4371526579808851</c:v>
                </c:pt>
                <c:pt idx="245">
                  <c:v>6.1771526579808853</c:v>
                </c:pt>
                <c:pt idx="246">
                  <c:v>5.9171526579808846</c:v>
                </c:pt>
                <c:pt idx="247">
                  <c:v>5.7871526579808847</c:v>
                </c:pt>
                <c:pt idx="248">
                  <c:v>6.1771526579808853</c:v>
                </c:pt>
                <c:pt idx="249">
                  <c:v>6.3071526579808852</c:v>
                </c:pt>
                <c:pt idx="250">
                  <c:v>5.7871526579808847</c:v>
                </c:pt>
                <c:pt idx="251">
                  <c:v>5.6571526579808848</c:v>
                </c:pt>
                <c:pt idx="252">
                  <c:v>5.2671526579808852</c:v>
                </c:pt>
                <c:pt idx="253">
                  <c:v>5.0071526579808845</c:v>
                </c:pt>
                <c:pt idx="254">
                  <c:v>4.8771526579808846</c:v>
                </c:pt>
                <c:pt idx="255">
                  <c:v>4.7471526579808847</c:v>
                </c:pt>
                <c:pt idx="256">
                  <c:v>4.6171526579808848</c:v>
                </c:pt>
                <c:pt idx="257">
                  <c:v>4.4871526579808849</c:v>
                </c:pt>
                <c:pt idx="258">
                  <c:v>4.357152657980885</c:v>
                </c:pt>
                <c:pt idx="259">
                  <c:v>4.2271526579808851</c:v>
                </c:pt>
                <c:pt idx="260">
                  <c:v>4.0971526579808843</c:v>
                </c:pt>
                <c:pt idx="261">
                  <c:v>3.9671526579808845</c:v>
                </c:pt>
                <c:pt idx="262">
                  <c:v>3.8371526579808846</c:v>
                </c:pt>
                <c:pt idx="263">
                  <c:v>3.7071526579808842</c:v>
                </c:pt>
                <c:pt idx="264">
                  <c:v>3.5771526579808843</c:v>
                </c:pt>
                <c:pt idx="265">
                  <c:v>3.5771526579808843</c:v>
                </c:pt>
                <c:pt idx="266">
                  <c:v>3.5771526579808843</c:v>
                </c:pt>
                <c:pt idx="267">
                  <c:v>3.7071526579808842</c:v>
                </c:pt>
                <c:pt idx="268">
                  <c:v>3.5771526579808843</c:v>
                </c:pt>
                <c:pt idx="269">
                  <c:v>3.7071526579808842</c:v>
                </c:pt>
                <c:pt idx="270">
                  <c:v>3.7071526579808842</c:v>
                </c:pt>
                <c:pt idx="271">
                  <c:v>3.5771526579808843</c:v>
                </c:pt>
                <c:pt idx="272">
                  <c:v>3.4471526579808844</c:v>
                </c:pt>
                <c:pt idx="273">
                  <c:v>3.3171526579808845</c:v>
                </c:pt>
                <c:pt idx="274">
                  <c:v>3.3013391568076198</c:v>
                </c:pt>
                <c:pt idx="275">
                  <c:v>3.1713391568076199</c:v>
                </c:pt>
                <c:pt idx="276">
                  <c:v>3.1713391568076199</c:v>
                </c:pt>
                <c:pt idx="277">
                  <c:v>3.1713391568076199</c:v>
                </c:pt>
                <c:pt idx="278">
                  <c:v>3.04133915680762</c:v>
                </c:pt>
                <c:pt idx="279">
                  <c:v>2.9113391568076197</c:v>
                </c:pt>
                <c:pt idx="280">
                  <c:v>2.6513391568076199</c:v>
                </c:pt>
                <c:pt idx="281">
                  <c:v>2.52133915680762</c:v>
                </c:pt>
                <c:pt idx="282">
                  <c:v>2.52133915680762</c:v>
                </c:pt>
                <c:pt idx="283">
                  <c:v>2.6513391568076199</c:v>
                </c:pt>
                <c:pt idx="284">
                  <c:v>2.6513391568076199</c:v>
                </c:pt>
                <c:pt idx="285">
                  <c:v>2.52133915680762</c:v>
                </c:pt>
                <c:pt idx="286">
                  <c:v>2.2613391568076198</c:v>
                </c:pt>
                <c:pt idx="287">
                  <c:v>2.1313391568076199</c:v>
                </c:pt>
                <c:pt idx="288">
                  <c:v>2.1313391568076199</c:v>
                </c:pt>
                <c:pt idx="289">
                  <c:v>2.00133915680762</c:v>
                </c:pt>
                <c:pt idx="290">
                  <c:v>2.00133915680762</c:v>
                </c:pt>
                <c:pt idx="291">
                  <c:v>2.1313391568076199</c:v>
                </c:pt>
                <c:pt idx="292">
                  <c:v>2.2613391568076198</c:v>
                </c:pt>
                <c:pt idx="293">
                  <c:v>2.1313391568076199</c:v>
                </c:pt>
                <c:pt idx="294">
                  <c:v>2.1313391568076199</c:v>
                </c:pt>
                <c:pt idx="295">
                  <c:v>2.00133915680762</c:v>
                </c:pt>
                <c:pt idx="296">
                  <c:v>1.8713391568076199</c:v>
                </c:pt>
                <c:pt idx="297">
                  <c:v>1.8323391568076197</c:v>
                </c:pt>
                <c:pt idx="298">
                  <c:v>1.8323391568076197</c:v>
                </c:pt>
                <c:pt idx="299">
                  <c:v>1.8063391568076197</c:v>
                </c:pt>
                <c:pt idx="300">
                  <c:v>1.7543391568076196</c:v>
                </c:pt>
                <c:pt idx="301">
                  <c:v>1.6633391568076199</c:v>
                </c:pt>
                <c:pt idx="302">
                  <c:v>1.6113391568076199</c:v>
                </c:pt>
                <c:pt idx="303">
                  <c:v>1.5853391568076198</c:v>
                </c:pt>
                <c:pt idx="304">
                  <c:v>1.5853391568076198</c:v>
                </c:pt>
                <c:pt idx="305">
                  <c:v>1.5463391568076197</c:v>
                </c:pt>
                <c:pt idx="306">
                  <c:v>1.5073391568076198</c:v>
                </c:pt>
                <c:pt idx="307">
                  <c:v>1.4553391568076199</c:v>
                </c:pt>
                <c:pt idx="308">
                  <c:v>1.3253391568076198</c:v>
                </c:pt>
                <c:pt idx="309">
                  <c:v>1.2083391568076198</c:v>
                </c:pt>
                <c:pt idx="310">
                  <c:v>1.2213391568076197</c:v>
                </c:pt>
                <c:pt idx="311">
                  <c:v>1.2603391568076199</c:v>
                </c:pt>
                <c:pt idx="312">
                  <c:v>1.2863391568076197</c:v>
                </c:pt>
                <c:pt idx="313">
                  <c:v>1.2603391568076199</c:v>
                </c:pt>
                <c:pt idx="314">
                  <c:v>1.2473391568076198</c:v>
                </c:pt>
                <c:pt idx="315">
                  <c:v>1.2213391568076197</c:v>
                </c:pt>
                <c:pt idx="316">
                  <c:v>1.1823391568076196</c:v>
                </c:pt>
                <c:pt idx="317">
                  <c:v>1.1433391568076199</c:v>
                </c:pt>
                <c:pt idx="318">
                  <c:v>1.1563391568076198</c:v>
                </c:pt>
                <c:pt idx="319">
                  <c:v>1.1173391568076196</c:v>
                </c:pt>
                <c:pt idx="320">
                  <c:v>1.0523391568076197</c:v>
                </c:pt>
                <c:pt idx="321">
                  <c:v>1.0393391568076198</c:v>
                </c:pt>
                <c:pt idx="322">
                  <c:v>1.0133391568076198</c:v>
                </c:pt>
                <c:pt idx="323">
                  <c:v>0.97433915680761973</c:v>
                </c:pt>
                <c:pt idx="324">
                  <c:v>0.9353391568076197</c:v>
                </c:pt>
                <c:pt idx="325">
                  <c:v>0.89633915680761977</c:v>
                </c:pt>
                <c:pt idx="326">
                  <c:v>0.87033915680761975</c:v>
                </c:pt>
                <c:pt idx="327">
                  <c:v>0.84433915680761973</c:v>
                </c:pt>
                <c:pt idx="328">
                  <c:v>0.84433915680761973</c:v>
                </c:pt>
                <c:pt idx="329">
                  <c:v>0.81833915680761982</c:v>
                </c:pt>
                <c:pt idx="330">
                  <c:v>0.79233915680761979</c:v>
                </c:pt>
                <c:pt idx="331">
                  <c:v>0.76633915680761977</c:v>
                </c:pt>
                <c:pt idx="332">
                  <c:v>0.74033915680761975</c:v>
                </c:pt>
                <c:pt idx="333">
                  <c:v>0.74033915680761975</c:v>
                </c:pt>
                <c:pt idx="334">
                  <c:v>0.74033915680761975</c:v>
                </c:pt>
                <c:pt idx="335">
                  <c:v>0.79233915680761979</c:v>
                </c:pt>
                <c:pt idx="336">
                  <c:v>0.86015265798088447</c:v>
                </c:pt>
                <c:pt idx="337">
                  <c:v>0.8991526579808844</c:v>
                </c:pt>
                <c:pt idx="338">
                  <c:v>0.87315265798088448</c:v>
                </c:pt>
                <c:pt idx="339">
                  <c:v>0.83415265798088434</c:v>
                </c:pt>
                <c:pt idx="340">
                  <c:v>0.79515265798088453</c:v>
                </c:pt>
                <c:pt idx="341">
                  <c:v>0.7821526579808844</c:v>
                </c:pt>
                <c:pt idx="342">
                  <c:v>0.76915265798088439</c:v>
                </c:pt>
                <c:pt idx="343">
                  <c:v>0.76915265798088439</c:v>
                </c:pt>
                <c:pt idx="344">
                  <c:v>0.74315265798088448</c:v>
                </c:pt>
                <c:pt idx="345">
                  <c:v>0.70805265798088435</c:v>
                </c:pt>
                <c:pt idx="346">
                  <c:v>0.70805265798088435</c:v>
                </c:pt>
                <c:pt idx="347">
                  <c:v>0.71715265798088446</c:v>
                </c:pt>
                <c:pt idx="348">
                  <c:v>0.70935265798088443</c:v>
                </c:pt>
                <c:pt idx="349">
                  <c:v>0.71715265798088446</c:v>
                </c:pt>
                <c:pt idx="350">
                  <c:v>0.73015265798088447</c:v>
                </c:pt>
                <c:pt idx="351">
                  <c:v>0.73015265798088447</c:v>
                </c:pt>
                <c:pt idx="352">
                  <c:v>0.73015265798088447</c:v>
                </c:pt>
                <c:pt idx="353">
                  <c:v>0.73015265798088447</c:v>
                </c:pt>
                <c:pt idx="354">
                  <c:v>0.74315265798088448</c:v>
                </c:pt>
                <c:pt idx="355">
                  <c:v>0.73015265798088447</c:v>
                </c:pt>
                <c:pt idx="356">
                  <c:v>0.71715265798088446</c:v>
                </c:pt>
                <c:pt idx="357">
                  <c:v>0.74315265798088448</c:v>
                </c:pt>
                <c:pt idx="358">
                  <c:v>0.74315265798088448</c:v>
                </c:pt>
                <c:pt idx="359">
                  <c:v>0.74315265798088448</c:v>
                </c:pt>
                <c:pt idx="360">
                  <c:v>0.74315265798088448</c:v>
                </c:pt>
                <c:pt idx="361">
                  <c:v>0.74315265798088448</c:v>
                </c:pt>
                <c:pt idx="362">
                  <c:v>0.74315265798088448</c:v>
                </c:pt>
                <c:pt idx="363">
                  <c:v>0.74315265798088448</c:v>
                </c:pt>
                <c:pt idx="364">
                  <c:v>0.74315265798088448</c:v>
                </c:pt>
                <c:pt idx="365">
                  <c:v>0.76915265798088439</c:v>
                </c:pt>
                <c:pt idx="366">
                  <c:v>1.1189205238903663</c:v>
                </c:pt>
                <c:pt idx="367">
                  <c:v>1.1579205238903663</c:v>
                </c:pt>
                <c:pt idx="368">
                  <c:v>1.4699205238903663</c:v>
                </c:pt>
                <c:pt idx="369">
                  <c:v>1.9899205238903663</c:v>
                </c:pt>
                <c:pt idx="370">
                  <c:v>5.4999205238903661</c:v>
                </c:pt>
                <c:pt idx="371">
                  <c:v>7.4499205238903663</c:v>
                </c:pt>
                <c:pt idx="372">
                  <c:v>5.3699205238903662</c:v>
                </c:pt>
                <c:pt idx="373">
                  <c:v>4.4599205238903661</c:v>
                </c:pt>
                <c:pt idx="374">
                  <c:v>3.6799205238903663</c:v>
                </c:pt>
                <c:pt idx="375">
                  <c:v>4.1999205238903663</c:v>
                </c:pt>
                <c:pt idx="376">
                  <c:v>9.009920523890365</c:v>
                </c:pt>
                <c:pt idx="377">
                  <c:v>9.009920523890365</c:v>
                </c:pt>
                <c:pt idx="378">
                  <c:v>6.2799205238903664</c:v>
                </c:pt>
                <c:pt idx="379">
                  <c:v>5.2399205238903663</c:v>
                </c:pt>
                <c:pt idx="380">
                  <c:v>4.7199205238903668</c:v>
                </c:pt>
                <c:pt idx="381">
                  <c:v>4.1999205238903663</c:v>
                </c:pt>
                <c:pt idx="382">
                  <c:v>3.8099205238903662</c:v>
                </c:pt>
                <c:pt idx="383">
                  <c:v>3.5499205238903664</c:v>
                </c:pt>
                <c:pt idx="384">
                  <c:v>3.4199205238903665</c:v>
                </c:pt>
                <c:pt idx="385">
                  <c:v>3.2899205238903662</c:v>
                </c:pt>
                <c:pt idx="386">
                  <c:v>3.1599205238903663</c:v>
                </c:pt>
                <c:pt idx="387">
                  <c:v>3.1599205238903663</c:v>
                </c:pt>
                <c:pt idx="388">
                  <c:v>3.0299205238903664</c:v>
                </c:pt>
                <c:pt idx="389">
                  <c:v>3.0299205238903664</c:v>
                </c:pt>
                <c:pt idx="390">
                  <c:v>3.0299205238903664</c:v>
                </c:pt>
                <c:pt idx="391">
                  <c:v>2.8999205238903665</c:v>
                </c:pt>
                <c:pt idx="392">
                  <c:v>2.8999205238903665</c:v>
                </c:pt>
                <c:pt idx="393">
                  <c:v>2.7699205238903661</c:v>
                </c:pt>
                <c:pt idx="394">
                  <c:v>2.7699205238903661</c:v>
                </c:pt>
                <c:pt idx="395">
                  <c:v>2.7699205238903661</c:v>
                </c:pt>
                <c:pt idx="396">
                  <c:v>2.7699205238903661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A-4BF5-8437-E66170A20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45568"/>
        <c:axId val="147647104"/>
      </c:scatterChart>
      <c:valAx>
        <c:axId val="147645568"/>
        <c:scaling>
          <c:orientation val="minMax"/>
          <c:max val="41213"/>
          <c:min val="40848"/>
        </c:scaling>
        <c:delete val="0"/>
        <c:axPos val="b"/>
        <c:numFmt formatCode="[$-409]d\-mmm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7104"/>
        <c:crosses val="autoZero"/>
        <c:crossBetween val="midCat"/>
        <c:majorUnit val="30.5"/>
        <c:minorUnit val="7"/>
      </c:valAx>
      <c:valAx>
        <c:axId val="14764710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Mean Streamflow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444896311038"/>
          <c:y val="4.6048273094436716E-2"/>
          <c:w val="0.24869002913097402"/>
          <c:h val="4.5389299099829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Normal-Type</a:t>
            </a:r>
            <a:r>
              <a:rPr lang="en-US" baseline="0"/>
              <a:t> Year Flows (2010)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'Normal-type year 2010'!$C$4</c:f>
              <c:strCache>
                <c:ptCount val="1"/>
                <c:pt idx="0">
                  <c:v>"impaired flow", ft3/s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'Normal-type year 2010'!$A$5:$A$370</c:f>
              <c:numCache>
                <c:formatCode>d\-mmm</c:formatCode>
                <c:ptCount val="366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  <c:pt idx="23">
                  <c:v>40840</c:v>
                </c:pt>
                <c:pt idx="24">
                  <c:v>40841</c:v>
                </c:pt>
                <c:pt idx="25">
                  <c:v>40842</c:v>
                </c:pt>
                <c:pt idx="26">
                  <c:v>40843</c:v>
                </c:pt>
                <c:pt idx="27">
                  <c:v>40844</c:v>
                </c:pt>
                <c:pt idx="28">
                  <c:v>40845</c:v>
                </c:pt>
                <c:pt idx="29">
                  <c:v>40846</c:v>
                </c:pt>
                <c:pt idx="30">
                  <c:v>40847</c:v>
                </c:pt>
                <c:pt idx="31">
                  <c:v>40848</c:v>
                </c:pt>
                <c:pt idx="32">
                  <c:v>40849</c:v>
                </c:pt>
                <c:pt idx="33">
                  <c:v>40850</c:v>
                </c:pt>
                <c:pt idx="34">
                  <c:v>40851</c:v>
                </c:pt>
                <c:pt idx="35">
                  <c:v>40852</c:v>
                </c:pt>
                <c:pt idx="36">
                  <c:v>40853</c:v>
                </c:pt>
                <c:pt idx="37">
                  <c:v>40854</c:v>
                </c:pt>
                <c:pt idx="38">
                  <c:v>40855</c:v>
                </c:pt>
                <c:pt idx="39">
                  <c:v>40856</c:v>
                </c:pt>
                <c:pt idx="40">
                  <c:v>40857</c:v>
                </c:pt>
                <c:pt idx="41">
                  <c:v>40858</c:v>
                </c:pt>
                <c:pt idx="42">
                  <c:v>40859</c:v>
                </c:pt>
                <c:pt idx="43">
                  <c:v>40860</c:v>
                </c:pt>
                <c:pt idx="44">
                  <c:v>40861</c:v>
                </c:pt>
                <c:pt idx="45">
                  <c:v>40862</c:v>
                </c:pt>
                <c:pt idx="46">
                  <c:v>40863</c:v>
                </c:pt>
                <c:pt idx="47">
                  <c:v>40864</c:v>
                </c:pt>
                <c:pt idx="48">
                  <c:v>40865</c:v>
                </c:pt>
                <c:pt idx="49">
                  <c:v>40866</c:v>
                </c:pt>
                <c:pt idx="50">
                  <c:v>40867</c:v>
                </c:pt>
                <c:pt idx="51">
                  <c:v>40868</c:v>
                </c:pt>
                <c:pt idx="52">
                  <c:v>40869</c:v>
                </c:pt>
                <c:pt idx="53">
                  <c:v>40870</c:v>
                </c:pt>
                <c:pt idx="54">
                  <c:v>40871</c:v>
                </c:pt>
                <c:pt idx="55">
                  <c:v>40872</c:v>
                </c:pt>
                <c:pt idx="56">
                  <c:v>40873</c:v>
                </c:pt>
                <c:pt idx="57">
                  <c:v>40874</c:v>
                </c:pt>
                <c:pt idx="58">
                  <c:v>40875</c:v>
                </c:pt>
                <c:pt idx="59">
                  <c:v>40876</c:v>
                </c:pt>
                <c:pt idx="60">
                  <c:v>40877</c:v>
                </c:pt>
                <c:pt idx="61">
                  <c:v>40878</c:v>
                </c:pt>
                <c:pt idx="62">
                  <c:v>40879</c:v>
                </c:pt>
                <c:pt idx="63">
                  <c:v>40880</c:v>
                </c:pt>
                <c:pt idx="64">
                  <c:v>40881</c:v>
                </c:pt>
                <c:pt idx="65">
                  <c:v>40882</c:v>
                </c:pt>
                <c:pt idx="66">
                  <c:v>40883</c:v>
                </c:pt>
                <c:pt idx="67">
                  <c:v>40884</c:v>
                </c:pt>
                <c:pt idx="68">
                  <c:v>40885</c:v>
                </c:pt>
                <c:pt idx="69">
                  <c:v>40886</c:v>
                </c:pt>
                <c:pt idx="70">
                  <c:v>40887</c:v>
                </c:pt>
                <c:pt idx="71">
                  <c:v>40888</c:v>
                </c:pt>
                <c:pt idx="72">
                  <c:v>40889</c:v>
                </c:pt>
                <c:pt idx="73">
                  <c:v>40890</c:v>
                </c:pt>
                <c:pt idx="74">
                  <c:v>40891</c:v>
                </c:pt>
                <c:pt idx="75">
                  <c:v>40892</c:v>
                </c:pt>
                <c:pt idx="76">
                  <c:v>40893</c:v>
                </c:pt>
                <c:pt idx="77">
                  <c:v>40894</c:v>
                </c:pt>
                <c:pt idx="78">
                  <c:v>40895</c:v>
                </c:pt>
                <c:pt idx="79">
                  <c:v>40896</c:v>
                </c:pt>
                <c:pt idx="80">
                  <c:v>40897</c:v>
                </c:pt>
                <c:pt idx="81">
                  <c:v>40898</c:v>
                </c:pt>
                <c:pt idx="82">
                  <c:v>40899</c:v>
                </c:pt>
                <c:pt idx="83">
                  <c:v>40900</c:v>
                </c:pt>
                <c:pt idx="84">
                  <c:v>40901</c:v>
                </c:pt>
                <c:pt idx="85">
                  <c:v>40902</c:v>
                </c:pt>
                <c:pt idx="86">
                  <c:v>40903</c:v>
                </c:pt>
                <c:pt idx="87">
                  <c:v>40904</c:v>
                </c:pt>
                <c:pt idx="88">
                  <c:v>40905</c:v>
                </c:pt>
                <c:pt idx="89">
                  <c:v>40906</c:v>
                </c:pt>
                <c:pt idx="90">
                  <c:v>40907</c:v>
                </c:pt>
                <c:pt idx="91">
                  <c:v>40908</c:v>
                </c:pt>
                <c:pt idx="92">
                  <c:v>40909</c:v>
                </c:pt>
                <c:pt idx="93">
                  <c:v>40910</c:v>
                </c:pt>
                <c:pt idx="94">
                  <c:v>40911</c:v>
                </c:pt>
                <c:pt idx="95">
                  <c:v>40912</c:v>
                </c:pt>
                <c:pt idx="96">
                  <c:v>40913</c:v>
                </c:pt>
                <c:pt idx="97">
                  <c:v>40914</c:v>
                </c:pt>
                <c:pt idx="98">
                  <c:v>40915</c:v>
                </c:pt>
                <c:pt idx="99">
                  <c:v>40916</c:v>
                </c:pt>
                <c:pt idx="100">
                  <c:v>40917</c:v>
                </c:pt>
                <c:pt idx="101">
                  <c:v>40918</c:v>
                </c:pt>
                <c:pt idx="102">
                  <c:v>40919</c:v>
                </c:pt>
                <c:pt idx="103">
                  <c:v>40920</c:v>
                </c:pt>
                <c:pt idx="104">
                  <c:v>40921</c:v>
                </c:pt>
                <c:pt idx="105">
                  <c:v>40922</c:v>
                </c:pt>
                <c:pt idx="106">
                  <c:v>40923</c:v>
                </c:pt>
                <c:pt idx="107">
                  <c:v>40924</c:v>
                </c:pt>
                <c:pt idx="108">
                  <c:v>40925</c:v>
                </c:pt>
                <c:pt idx="109">
                  <c:v>40926</c:v>
                </c:pt>
                <c:pt idx="110">
                  <c:v>40927</c:v>
                </c:pt>
                <c:pt idx="111">
                  <c:v>40928</c:v>
                </c:pt>
                <c:pt idx="112">
                  <c:v>40929</c:v>
                </c:pt>
                <c:pt idx="113">
                  <c:v>40930</c:v>
                </c:pt>
                <c:pt idx="114">
                  <c:v>40931</c:v>
                </c:pt>
                <c:pt idx="115">
                  <c:v>40932</c:v>
                </c:pt>
                <c:pt idx="116">
                  <c:v>40933</c:v>
                </c:pt>
                <c:pt idx="117">
                  <c:v>40934</c:v>
                </c:pt>
                <c:pt idx="118">
                  <c:v>40935</c:v>
                </c:pt>
                <c:pt idx="119">
                  <c:v>40936</c:v>
                </c:pt>
                <c:pt idx="120">
                  <c:v>40937</c:v>
                </c:pt>
                <c:pt idx="121">
                  <c:v>40938</c:v>
                </c:pt>
                <c:pt idx="122">
                  <c:v>40939</c:v>
                </c:pt>
                <c:pt idx="123">
                  <c:v>40940</c:v>
                </c:pt>
                <c:pt idx="124">
                  <c:v>40941</c:v>
                </c:pt>
                <c:pt idx="125">
                  <c:v>40942</c:v>
                </c:pt>
                <c:pt idx="126">
                  <c:v>40943</c:v>
                </c:pt>
                <c:pt idx="127">
                  <c:v>40944</c:v>
                </c:pt>
                <c:pt idx="128">
                  <c:v>40945</c:v>
                </c:pt>
                <c:pt idx="129">
                  <c:v>40946</c:v>
                </c:pt>
                <c:pt idx="130">
                  <c:v>40947</c:v>
                </c:pt>
                <c:pt idx="131">
                  <c:v>40948</c:v>
                </c:pt>
                <c:pt idx="132">
                  <c:v>40949</c:v>
                </c:pt>
                <c:pt idx="133">
                  <c:v>40950</c:v>
                </c:pt>
                <c:pt idx="134">
                  <c:v>40951</c:v>
                </c:pt>
                <c:pt idx="135">
                  <c:v>40952</c:v>
                </c:pt>
                <c:pt idx="136">
                  <c:v>40953</c:v>
                </c:pt>
                <c:pt idx="137">
                  <c:v>40954</c:v>
                </c:pt>
                <c:pt idx="138">
                  <c:v>40955</c:v>
                </c:pt>
                <c:pt idx="139">
                  <c:v>40956</c:v>
                </c:pt>
                <c:pt idx="140">
                  <c:v>40957</c:v>
                </c:pt>
                <c:pt idx="141">
                  <c:v>40958</c:v>
                </c:pt>
                <c:pt idx="142">
                  <c:v>40959</c:v>
                </c:pt>
                <c:pt idx="143">
                  <c:v>40960</c:v>
                </c:pt>
                <c:pt idx="144">
                  <c:v>40961</c:v>
                </c:pt>
                <c:pt idx="145">
                  <c:v>40962</c:v>
                </c:pt>
                <c:pt idx="146">
                  <c:v>40963</c:v>
                </c:pt>
                <c:pt idx="147">
                  <c:v>40964</c:v>
                </c:pt>
                <c:pt idx="148">
                  <c:v>40965</c:v>
                </c:pt>
                <c:pt idx="149">
                  <c:v>40966</c:v>
                </c:pt>
                <c:pt idx="150">
                  <c:v>40967</c:v>
                </c:pt>
                <c:pt idx="151">
                  <c:v>40968</c:v>
                </c:pt>
                <c:pt idx="152">
                  <c:v>40969</c:v>
                </c:pt>
                <c:pt idx="153">
                  <c:v>40970</c:v>
                </c:pt>
                <c:pt idx="154">
                  <c:v>40971</c:v>
                </c:pt>
                <c:pt idx="155">
                  <c:v>40972</c:v>
                </c:pt>
                <c:pt idx="156">
                  <c:v>40973</c:v>
                </c:pt>
                <c:pt idx="157">
                  <c:v>40974</c:v>
                </c:pt>
                <c:pt idx="158">
                  <c:v>40975</c:v>
                </c:pt>
                <c:pt idx="159">
                  <c:v>40976</c:v>
                </c:pt>
                <c:pt idx="160">
                  <c:v>40977</c:v>
                </c:pt>
                <c:pt idx="161">
                  <c:v>40978</c:v>
                </c:pt>
                <c:pt idx="162">
                  <c:v>40979</c:v>
                </c:pt>
                <c:pt idx="163">
                  <c:v>40980</c:v>
                </c:pt>
                <c:pt idx="164">
                  <c:v>40981</c:v>
                </c:pt>
                <c:pt idx="165">
                  <c:v>40982</c:v>
                </c:pt>
                <c:pt idx="166">
                  <c:v>40983</c:v>
                </c:pt>
                <c:pt idx="167">
                  <c:v>40984</c:v>
                </c:pt>
                <c:pt idx="168">
                  <c:v>40985</c:v>
                </c:pt>
                <c:pt idx="169">
                  <c:v>40986</c:v>
                </c:pt>
                <c:pt idx="170">
                  <c:v>40987</c:v>
                </c:pt>
                <c:pt idx="171">
                  <c:v>40988</c:v>
                </c:pt>
                <c:pt idx="172">
                  <c:v>40989</c:v>
                </c:pt>
                <c:pt idx="173">
                  <c:v>40990</c:v>
                </c:pt>
                <c:pt idx="174">
                  <c:v>40991</c:v>
                </c:pt>
                <c:pt idx="175">
                  <c:v>40992</c:v>
                </c:pt>
                <c:pt idx="176">
                  <c:v>40993</c:v>
                </c:pt>
                <c:pt idx="177">
                  <c:v>40994</c:v>
                </c:pt>
                <c:pt idx="178">
                  <c:v>40995</c:v>
                </c:pt>
                <c:pt idx="179">
                  <c:v>40996</c:v>
                </c:pt>
                <c:pt idx="180">
                  <c:v>40997</c:v>
                </c:pt>
                <c:pt idx="181">
                  <c:v>40998</c:v>
                </c:pt>
                <c:pt idx="182">
                  <c:v>40999</c:v>
                </c:pt>
                <c:pt idx="183">
                  <c:v>41000</c:v>
                </c:pt>
                <c:pt idx="184">
                  <c:v>41001</c:v>
                </c:pt>
                <c:pt idx="185">
                  <c:v>41002</c:v>
                </c:pt>
                <c:pt idx="186">
                  <c:v>41003</c:v>
                </c:pt>
                <c:pt idx="187">
                  <c:v>41004</c:v>
                </c:pt>
                <c:pt idx="188">
                  <c:v>41005</c:v>
                </c:pt>
                <c:pt idx="189">
                  <c:v>41006</c:v>
                </c:pt>
                <c:pt idx="190">
                  <c:v>41007</c:v>
                </c:pt>
                <c:pt idx="191">
                  <c:v>41008</c:v>
                </c:pt>
                <c:pt idx="192">
                  <c:v>41009</c:v>
                </c:pt>
                <c:pt idx="193">
                  <c:v>41010</c:v>
                </c:pt>
                <c:pt idx="194">
                  <c:v>41011</c:v>
                </c:pt>
                <c:pt idx="195">
                  <c:v>41012</c:v>
                </c:pt>
                <c:pt idx="196">
                  <c:v>41013</c:v>
                </c:pt>
                <c:pt idx="197">
                  <c:v>41014</c:v>
                </c:pt>
                <c:pt idx="198">
                  <c:v>41015</c:v>
                </c:pt>
                <c:pt idx="199">
                  <c:v>41016</c:v>
                </c:pt>
                <c:pt idx="200">
                  <c:v>41017</c:v>
                </c:pt>
                <c:pt idx="201">
                  <c:v>41018</c:v>
                </c:pt>
                <c:pt idx="202">
                  <c:v>41019</c:v>
                </c:pt>
                <c:pt idx="203">
                  <c:v>41020</c:v>
                </c:pt>
                <c:pt idx="204">
                  <c:v>41021</c:v>
                </c:pt>
                <c:pt idx="205">
                  <c:v>41022</c:v>
                </c:pt>
                <c:pt idx="206">
                  <c:v>41023</c:v>
                </c:pt>
                <c:pt idx="207">
                  <c:v>41024</c:v>
                </c:pt>
                <c:pt idx="208">
                  <c:v>41025</c:v>
                </c:pt>
                <c:pt idx="209">
                  <c:v>41026</c:v>
                </c:pt>
                <c:pt idx="210">
                  <c:v>41027</c:v>
                </c:pt>
                <c:pt idx="211">
                  <c:v>41028</c:v>
                </c:pt>
                <c:pt idx="212">
                  <c:v>41029</c:v>
                </c:pt>
                <c:pt idx="213">
                  <c:v>41030</c:v>
                </c:pt>
                <c:pt idx="214">
                  <c:v>41031</c:v>
                </c:pt>
                <c:pt idx="215">
                  <c:v>41032</c:v>
                </c:pt>
                <c:pt idx="216">
                  <c:v>41033</c:v>
                </c:pt>
                <c:pt idx="217">
                  <c:v>41034</c:v>
                </c:pt>
                <c:pt idx="218">
                  <c:v>41035</c:v>
                </c:pt>
                <c:pt idx="219">
                  <c:v>41036</c:v>
                </c:pt>
                <c:pt idx="220">
                  <c:v>41037</c:v>
                </c:pt>
                <c:pt idx="221">
                  <c:v>41038</c:v>
                </c:pt>
                <c:pt idx="222">
                  <c:v>41039</c:v>
                </c:pt>
                <c:pt idx="223">
                  <c:v>41040</c:v>
                </c:pt>
                <c:pt idx="224">
                  <c:v>41041</c:v>
                </c:pt>
                <c:pt idx="225">
                  <c:v>41042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41048</c:v>
                </c:pt>
                <c:pt idx="232">
                  <c:v>41049</c:v>
                </c:pt>
                <c:pt idx="233">
                  <c:v>41050</c:v>
                </c:pt>
                <c:pt idx="234">
                  <c:v>41051</c:v>
                </c:pt>
                <c:pt idx="235">
                  <c:v>41052</c:v>
                </c:pt>
                <c:pt idx="236">
                  <c:v>41053</c:v>
                </c:pt>
                <c:pt idx="237">
                  <c:v>41054</c:v>
                </c:pt>
                <c:pt idx="238">
                  <c:v>41055</c:v>
                </c:pt>
                <c:pt idx="239">
                  <c:v>41056</c:v>
                </c:pt>
                <c:pt idx="240">
                  <c:v>41057</c:v>
                </c:pt>
                <c:pt idx="241">
                  <c:v>41058</c:v>
                </c:pt>
                <c:pt idx="242">
                  <c:v>41059</c:v>
                </c:pt>
                <c:pt idx="243">
                  <c:v>41060</c:v>
                </c:pt>
                <c:pt idx="244">
                  <c:v>41061</c:v>
                </c:pt>
                <c:pt idx="245">
                  <c:v>41062</c:v>
                </c:pt>
                <c:pt idx="246">
                  <c:v>41063</c:v>
                </c:pt>
                <c:pt idx="247">
                  <c:v>41064</c:v>
                </c:pt>
                <c:pt idx="248">
                  <c:v>41065</c:v>
                </c:pt>
                <c:pt idx="249">
                  <c:v>41066</c:v>
                </c:pt>
                <c:pt idx="250">
                  <c:v>41067</c:v>
                </c:pt>
                <c:pt idx="251">
                  <c:v>41068</c:v>
                </c:pt>
                <c:pt idx="252">
                  <c:v>41069</c:v>
                </c:pt>
                <c:pt idx="253">
                  <c:v>41070</c:v>
                </c:pt>
                <c:pt idx="254">
                  <c:v>41071</c:v>
                </c:pt>
                <c:pt idx="255">
                  <c:v>41072</c:v>
                </c:pt>
                <c:pt idx="256">
                  <c:v>41073</c:v>
                </c:pt>
                <c:pt idx="257">
                  <c:v>41074</c:v>
                </c:pt>
                <c:pt idx="258">
                  <c:v>41075</c:v>
                </c:pt>
                <c:pt idx="259">
                  <c:v>41076</c:v>
                </c:pt>
                <c:pt idx="260">
                  <c:v>41077</c:v>
                </c:pt>
                <c:pt idx="261">
                  <c:v>41078</c:v>
                </c:pt>
                <c:pt idx="262">
                  <c:v>41079</c:v>
                </c:pt>
                <c:pt idx="263">
                  <c:v>41080</c:v>
                </c:pt>
                <c:pt idx="264">
                  <c:v>41081</c:v>
                </c:pt>
                <c:pt idx="265">
                  <c:v>41082</c:v>
                </c:pt>
                <c:pt idx="266">
                  <c:v>41083</c:v>
                </c:pt>
                <c:pt idx="267">
                  <c:v>41084</c:v>
                </c:pt>
                <c:pt idx="268">
                  <c:v>41085</c:v>
                </c:pt>
                <c:pt idx="269">
                  <c:v>41086</c:v>
                </c:pt>
                <c:pt idx="270">
                  <c:v>41087</c:v>
                </c:pt>
                <c:pt idx="271">
                  <c:v>41088</c:v>
                </c:pt>
                <c:pt idx="272">
                  <c:v>41089</c:v>
                </c:pt>
                <c:pt idx="273">
                  <c:v>41090</c:v>
                </c:pt>
                <c:pt idx="274">
                  <c:v>41091</c:v>
                </c:pt>
                <c:pt idx="275">
                  <c:v>41092</c:v>
                </c:pt>
                <c:pt idx="276">
                  <c:v>41093</c:v>
                </c:pt>
                <c:pt idx="277">
                  <c:v>41094</c:v>
                </c:pt>
                <c:pt idx="278">
                  <c:v>41095</c:v>
                </c:pt>
                <c:pt idx="279">
                  <c:v>41096</c:v>
                </c:pt>
                <c:pt idx="280">
                  <c:v>41097</c:v>
                </c:pt>
                <c:pt idx="281">
                  <c:v>41098</c:v>
                </c:pt>
                <c:pt idx="282">
                  <c:v>41099</c:v>
                </c:pt>
                <c:pt idx="283">
                  <c:v>41100</c:v>
                </c:pt>
                <c:pt idx="284">
                  <c:v>41101</c:v>
                </c:pt>
                <c:pt idx="285">
                  <c:v>41102</c:v>
                </c:pt>
                <c:pt idx="286">
                  <c:v>41103</c:v>
                </c:pt>
                <c:pt idx="287">
                  <c:v>41104</c:v>
                </c:pt>
                <c:pt idx="288">
                  <c:v>41105</c:v>
                </c:pt>
                <c:pt idx="289">
                  <c:v>41106</c:v>
                </c:pt>
                <c:pt idx="290">
                  <c:v>41107</c:v>
                </c:pt>
                <c:pt idx="291">
                  <c:v>41108</c:v>
                </c:pt>
                <c:pt idx="292">
                  <c:v>41109</c:v>
                </c:pt>
                <c:pt idx="293">
                  <c:v>41110</c:v>
                </c:pt>
                <c:pt idx="294">
                  <c:v>41111</c:v>
                </c:pt>
                <c:pt idx="295">
                  <c:v>41112</c:v>
                </c:pt>
                <c:pt idx="296">
                  <c:v>41113</c:v>
                </c:pt>
                <c:pt idx="297">
                  <c:v>41114</c:v>
                </c:pt>
                <c:pt idx="298">
                  <c:v>41115</c:v>
                </c:pt>
                <c:pt idx="299">
                  <c:v>41116</c:v>
                </c:pt>
                <c:pt idx="300">
                  <c:v>41117</c:v>
                </c:pt>
                <c:pt idx="301">
                  <c:v>41118</c:v>
                </c:pt>
                <c:pt idx="302">
                  <c:v>41119</c:v>
                </c:pt>
                <c:pt idx="303">
                  <c:v>41120</c:v>
                </c:pt>
                <c:pt idx="304">
                  <c:v>41121</c:v>
                </c:pt>
                <c:pt idx="305">
                  <c:v>41122</c:v>
                </c:pt>
                <c:pt idx="306">
                  <c:v>41123</c:v>
                </c:pt>
                <c:pt idx="307">
                  <c:v>41124</c:v>
                </c:pt>
                <c:pt idx="308">
                  <c:v>41125</c:v>
                </c:pt>
                <c:pt idx="309">
                  <c:v>41126</c:v>
                </c:pt>
                <c:pt idx="310">
                  <c:v>41127</c:v>
                </c:pt>
                <c:pt idx="311">
                  <c:v>41128</c:v>
                </c:pt>
                <c:pt idx="312">
                  <c:v>41129</c:v>
                </c:pt>
                <c:pt idx="313">
                  <c:v>41130</c:v>
                </c:pt>
                <c:pt idx="314">
                  <c:v>41131</c:v>
                </c:pt>
                <c:pt idx="315">
                  <c:v>41132</c:v>
                </c:pt>
                <c:pt idx="316">
                  <c:v>41133</c:v>
                </c:pt>
                <c:pt idx="317">
                  <c:v>41134</c:v>
                </c:pt>
                <c:pt idx="318">
                  <c:v>41135</c:v>
                </c:pt>
                <c:pt idx="319">
                  <c:v>41136</c:v>
                </c:pt>
                <c:pt idx="320">
                  <c:v>41137</c:v>
                </c:pt>
                <c:pt idx="321">
                  <c:v>41138</c:v>
                </c:pt>
                <c:pt idx="322">
                  <c:v>41139</c:v>
                </c:pt>
                <c:pt idx="323">
                  <c:v>41140</c:v>
                </c:pt>
                <c:pt idx="324">
                  <c:v>41141</c:v>
                </c:pt>
                <c:pt idx="325">
                  <c:v>41142</c:v>
                </c:pt>
                <c:pt idx="326">
                  <c:v>41143</c:v>
                </c:pt>
                <c:pt idx="327">
                  <c:v>41144</c:v>
                </c:pt>
                <c:pt idx="328">
                  <c:v>41145</c:v>
                </c:pt>
                <c:pt idx="329">
                  <c:v>41146</c:v>
                </c:pt>
                <c:pt idx="330">
                  <c:v>41147</c:v>
                </c:pt>
                <c:pt idx="331">
                  <c:v>41148</c:v>
                </c:pt>
                <c:pt idx="332">
                  <c:v>41149</c:v>
                </c:pt>
                <c:pt idx="333">
                  <c:v>41150</c:v>
                </c:pt>
                <c:pt idx="334">
                  <c:v>41151</c:v>
                </c:pt>
                <c:pt idx="335">
                  <c:v>41152</c:v>
                </c:pt>
                <c:pt idx="336">
                  <c:v>41153</c:v>
                </c:pt>
                <c:pt idx="337">
                  <c:v>41154</c:v>
                </c:pt>
                <c:pt idx="338">
                  <c:v>41155</c:v>
                </c:pt>
                <c:pt idx="339">
                  <c:v>41156</c:v>
                </c:pt>
                <c:pt idx="340">
                  <c:v>41157</c:v>
                </c:pt>
                <c:pt idx="341">
                  <c:v>41158</c:v>
                </c:pt>
                <c:pt idx="342">
                  <c:v>41159</c:v>
                </c:pt>
                <c:pt idx="343">
                  <c:v>41160</c:v>
                </c:pt>
                <c:pt idx="344">
                  <c:v>41161</c:v>
                </c:pt>
                <c:pt idx="345">
                  <c:v>41162</c:v>
                </c:pt>
                <c:pt idx="346">
                  <c:v>41163</c:v>
                </c:pt>
                <c:pt idx="347">
                  <c:v>41164</c:v>
                </c:pt>
                <c:pt idx="348">
                  <c:v>41165</c:v>
                </c:pt>
                <c:pt idx="349">
                  <c:v>41166</c:v>
                </c:pt>
                <c:pt idx="350">
                  <c:v>41167</c:v>
                </c:pt>
                <c:pt idx="351">
                  <c:v>41168</c:v>
                </c:pt>
                <c:pt idx="352">
                  <c:v>41169</c:v>
                </c:pt>
                <c:pt idx="353">
                  <c:v>41170</c:v>
                </c:pt>
                <c:pt idx="354">
                  <c:v>41171</c:v>
                </c:pt>
                <c:pt idx="355">
                  <c:v>41172</c:v>
                </c:pt>
                <c:pt idx="356">
                  <c:v>41173</c:v>
                </c:pt>
                <c:pt idx="357">
                  <c:v>41174</c:v>
                </c:pt>
                <c:pt idx="358">
                  <c:v>41175</c:v>
                </c:pt>
                <c:pt idx="359">
                  <c:v>41176</c:v>
                </c:pt>
                <c:pt idx="360">
                  <c:v>41177</c:v>
                </c:pt>
                <c:pt idx="361">
                  <c:v>41178</c:v>
                </c:pt>
                <c:pt idx="362">
                  <c:v>41179</c:v>
                </c:pt>
                <c:pt idx="363">
                  <c:v>41180</c:v>
                </c:pt>
                <c:pt idx="364">
                  <c:v>41181</c:v>
                </c:pt>
                <c:pt idx="365">
                  <c:v>41182</c:v>
                </c:pt>
              </c:numCache>
            </c:numRef>
          </c:xVal>
          <c:yVal>
            <c:numRef>
              <c:f>'Normal-type year 2010'!$C$5:$C$370</c:f>
              <c:numCache>
                <c:formatCode>General</c:formatCode>
                <c:ptCount val="366"/>
                <c:pt idx="0">
                  <c:v>0.12609999999999999</c:v>
                </c:pt>
                <c:pt idx="1">
                  <c:v>0.13</c:v>
                </c:pt>
                <c:pt idx="2">
                  <c:v>0.11700000000000001</c:v>
                </c:pt>
                <c:pt idx="3">
                  <c:v>6.1100000000000002E-2</c:v>
                </c:pt>
                <c:pt idx="4">
                  <c:v>9.3600000000000003E-2</c:v>
                </c:pt>
                <c:pt idx="5">
                  <c:v>8.320000000000001E-2</c:v>
                </c:pt>
                <c:pt idx="6">
                  <c:v>7.9299999999999995E-2</c:v>
                </c:pt>
                <c:pt idx="7">
                  <c:v>7.2800000000000004E-2</c:v>
                </c:pt>
                <c:pt idx="8">
                  <c:v>7.6700000000000004E-2</c:v>
                </c:pt>
                <c:pt idx="9">
                  <c:v>7.6700000000000004E-2</c:v>
                </c:pt>
                <c:pt idx="10">
                  <c:v>8.1900000000000001E-2</c:v>
                </c:pt>
                <c:pt idx="11">
                  <c:v>8.4500000000000006E-2</c:v>
                </c:pt>
                <c:pt idx="12">
                  <c:v>0.58499999999999996</c:v>
                </c:pt>
                <c:pt idx="13">
                  <c:v>7.67</c:v>
                </c:pt>
                <c:pt idx="14">
                  <c:v>9.620000000000001</c:v>
                </c:pt>
                <c:pt idx="15">
                  <c:v>6.37</c:v>
                </c:pt>
                <c:pt idx="16">
                  <c:v>3.9000000000000004</c:v>
                </c:pt>
                <c:pt idx="17">
                  <c:v>3.12</c:v>
                </c:pt>
                <c:pt idx="18">
                  <c:v>2.73</c:v>
                </c:pt>
                <c:pt idx="19">
                  <c:v>2.6</c:v>
                </c:pt>
                <c:pt idx="20">
                  <c:v>2.99</c:v>
                </c:pt>
                <c:pt idx="21">
                  <c:v>2.8600000000000003</c:v>
                </c:pt>
                <c:pt idx="22">
                  <c:v>2.4700000000000002</c:v>
                </c:pt>
                <c:pt idx="23">
                  <c:v>2.34</c:v>
                </c:pt>
                <c:pt idx="24">
                  <c:v>2.08</c:v>
                </c:pt>
                <c:pt idx="25">
                  <c:v>2.08</c:v>
                </c:pt>
                <c:pt idx="26">
                  <c:v>1.9500000000000002</c:v>
                </c:pt>
                <c:pt idx="27">
                  <c:v>1.82</c:v>
                </c:pt>
                <c:pt idx="28">
                  <c:v>1.69</c:v>
                </c:pt>
                <c:pt idx="29">
                  <c:v>1.69</c:v>
                </c:pt>
                <c:pt idx="30">
                  <c:v>1.56</c:v>
                </c:pt>
                <c:pt idx="31">
                  <c:v>1.56</c:v>
                </c:pt>
                <c:pt idx="32">
                  <c:v>1.56</c:v>
                </c:pt>
                <c:pt idx="33">
                  <c:v>1.56</c:v>
                </c:pt>
                <c:pt idx="34">
                  <c:v>1.56</c:v>
                </c:pt>
                <c:pt idx="35">
                  <c:v>1.56</c:v>
                </c:pt>
                <c:pt idx="36">
                  <c:v>1.56</c:v>
                </c:pt>
                <c:pt idx="37">
                  <c:v>1.82</c:v>
                </c:pt>
                <c:pt idx="38">
                  <c:v>1.9500000000000002</c:v>
                </c:pt>
                <c:pt idx="39">
                  <c:v>1.9500000000000002</c:v>
                </c:pt>
                <c:pt idx="40">
                  <c:v>1.82</c:v>
                </c:pt>
                <c:pt idx="41">
                  <c:v>1.82</c:v>
                </c:pt>
                <c:pt idx="42">
                  <c:v>1.82</c:v>
                </c:pt>
                <c:pt idx="43">
                  <c:v>1.69</c:v>
                </c:pt>
                <c:pt idx="44">
                  <c:v>1.69</c:v>
                </c:pt>
                <c:pt idx="45">
                  <c:v>1.56</c:v>
                </c:pt>
                <c:pt idx="46">
                  <c:v>1.56</c:v>
                </c:pt>
                <c:pt idx="47">
                  <c:v>1.69</c:v>
                </c:pt>
                <c:pt idx="48">
                  <c:v>1.9500000000000002</c:v>
                </c:pt>
                <c:pt idx="49">
                  <c:v>2.08</c:v>
                </c:pt>
                <c:pt idx="50">
                  <c:v>2.73</c:v>
                </c:pt>
                <c:pt idx="51">
                  <c:v>7.67</c:v>
                </c:pt>
                <c:pt idx="52">
                  <c:v>8.7100000000000009</c:v>
                </c:pt>
                <c:pt idx="53">
                  <c:v>7.15</c:v>
                </c:pt>
                <c:pt idx="54">
                  <c:v>5.2</c:v>
                </c:pt>
                <c:pt idx="55">
                  <c:v>4.29</c:v>
                </c:pt>
                <c:pt idx="56">
                  <c:v>3.64</c:v>
                </c:pt>
                <c:pt idx="57">
                  <c:v>3.38</c:v>
                </c:pt>
                <c:pt idx="58">
                  <c:v>3.12</c:v>
                </c:pt>
                <c:pt idx="59">
                  <c:v>2.99</c:v>
                </c:pt>
                <c:pt idx="60">
                  <c:v>2.8600000000000003</c:v>
                </c:pt>
                <c:pt idx="61">
                  <c:v>2.6</c:v>
                </c:pt>
                <c:pt idx="62">
                  <c:v>2.4700000000000002</c:v>
                </c:pt>
                <c:pt idx="63">
                  <c:v>2.4700000000000002</c:v>
                </c:pt>
                <c:pt idx="64">
                  <c:v>2.34</c:v>
                </c:pt>
                <c:pt idx="65">
                  <c:v>2.34</c:v>
                </c:pt>
                <c:pt idx="66">
                  <c:v>2.21</c:v>
                </c:pt>
                <c:pt idx="67">
                  <c:v>2.21</c:v>
                </c:pt>
                <c:pt idx="68">
                  <c:v>2.21</c:v>
                </c:pt>
                <c:pt idx="69">
                  <c:v>2.21</c:v>
                </c:pt>
                <c:pt idx="70">
                  <c:v>2.08</c:v>
                </c:pt>
                <c:pt idx="71">
                  <c:v>2.21</c:v>
                </c:pt>
                <c:pt idx="72">
                  <c:v>2.4700000000000002</c:v>
                </c:pt>
                <c:pt idx="73">
                  <c:v>12.22</c:v>
                </c:pt>
                <c:pt idx="74">
                  <c:v>18.850000000000001</c:v>
                </c:pt>
                <c:pt idx="75">
                  <c:v>11.05</c:v>
                </c:pt>
                <c:pt idx="76">
                  <c:v>67.210000000000008</c:v>
                </c:pt>
                <c:pt idx="77">
                  <c:v>51.61</c:v>
                </c:pt>
                <c:pt idx="78">
                  <c:v>24.7</c:v>
                </c:pt>
                <c:pt idx="79">
                  <c:v>16.510000000000002</c:v>
                </c:pt>
                <c:pt idx="80">
                  <c:v>12.35</c:v>
                </c:pt>
                <c:pt idx="81">
                  <c:v>11.700000000000001</c:v>
                </c:pt>
                <c:pt idx="82">
                  <c:v>18.07</c:v>
                </c:pt>
                <c:pt idx="83">
                  <c:v>17.55</c:v>
                </c:pt>
                <c:pt idx="84">
                  <c:v>12.610000000000001</c:v>
                </c:pt>
                <c:pt idx="85">
                  <c:v>9.8800000000000008</c:v>
                </c:pt>
                <c:pt idx="86">
                  <c:v>8.19</c:v>
                </c:pt>
                <c:pt idx="87">
                  <c:v>8.19</c:v>
                </c:pt>
                <c:pt idx="88">
                  <c:v>11.440000000000001</c:v>
                </c:pt>
                <c:pt idx="89">
                  <c:v>8.7100000000000009</c:v>
                </c:pt>
                <c:pt idx="90">
                  <c:v>9.8800000000000008</c:v>
                </c:pt>
                <c:pt idx="91">
                  <c:v>12.48</c:v>
                </c:pt>
                <c:pt idx="92">
                  <c:v>13.52</c:v>
                </c:pt>
                <c:pt idx="93">
                  <c:v>56.03</c:v>
                </c:pt>
                <c:pt idx="94">
                  <c:v>33.67</c:v>
                </c:pt>
                <c:pt idx="95">
                  <c:v>23.14</c:v>
                </c:pt>
                <c:pt idx="96">
                  <c:v>17.16</c:v>
                </c:pt>
                <c:pt idx="97">
                  <c:v>13.26</c:v>
                </c:pt>
                <c:pt idx="98">
                  <c:v>10.790000000000001</c:v>
                </c:pt>
                <c:pt idx="99">
                  <c:v>9.36</c:v>
                </c:pt>
                <c:pt idx="100">
                  <c:v>8.06</c:v>
                </c:pt>
                <c:pt idx="101">
                  <c:v>7.0200000000000005</c:v>
                </c:pt>
                <c:pt idx="102">
                  <c:v>6.37</c:v>
                </c:pt>
                <c:pt idx="103">
                  <c:v>67.47</c:v>
                </c:pt>
                <c:pt idx="104">
                  <c:v>170.3</c:v>
                </c:pt>
                <c:pt idx="105">
                  <c:v>81.64</c:v>
                </c:pt>
                <c:pt idx="106">
                  <c:v>48.230000000000004</c:v>
                </c:pt>
                <c:pt idx="107">
                  <c:v>33.410000000000004</c:v>
                </c:pt>
                <c:pt idx="108">
                  <c:v>26.78</c:v>
                </c:pt>
                <c:pt idx="109">
                  <c:v>308.10000000000002</c:v>
                </c:pt>
                <c:pt idx="110">
                  <c:v>683.80000000000007</c:v>
                </c:pt>
                <c:pt idx="111">
                  <c:v>1140.1000000000001</c:v>
                </c:pt>
                <c:pt idx="112">
                  <c:v>846.30000000000007</c:v>
                </c:pt>
                <c:pt idx="113">
                  <c:v>540.80000000000007</c:v>
                </c:pt>
                <c:pt idx="114">
                  <c:v>348.40000000000003</c:v>
                </c:pt>
                <c:pt idx="115">
                  <c:v>241.8</c:v>
                </c:pt>
                <c:pt idx="116">
                  <c:v>647.4</c:v>
                </c:pt>
                <c:pt idx="117">
                  <c:v>1108.9000000000001</c:v>
                </c:pt>
                <c:pt idx="118">
                  <c:v>397.8</c:v>
                </c:pt>
                <c:pt idx="119">
                  <c:v>224.9</c:v>
                </c:pt>
                <c:pt idx="120">
                  <c:v>161.20000000000002</c:v>
                </c:pt>
                <c:pt idx="121">
                  <c:v>135.20000000000002</c:v>
                </c:pt>
                <c:pt idx="122">
                  <c:v>108.03</c:v>
                </c:pt>
                <c:pt idx="123">
                  <c:v>93.210000000000008</c:v>
                </c:pt>
                <c:pt idx="124">
                  <c:v>84.76</c:v>
                </c:pt>
                <c:pt idx="125">
                  <c:v>76.44</c:v>
                </c:pt>
                <c:pt idx="126">
                  <c:v>74.23</c:v>
                </c:pt>
                <c:pt idx="127">
                  <c:v>353.6</c:v>
                </c:pt>
                <c:pt idx="128">
                  <c:v>232.70000000000002</c:v>
                </c:pt>
                <c:pt idx="129">
                  <c:v>201.5</c:v>
                </c:pt>
                <c:pt idx="130">
                  <c:v>162.5</c:v>
                </c:pt>
                <c:pt idx="131">
                  <c:v>139.1</c:v>
                </c:pt>
                <c:pt idx="132">
                  <c:v>115.96000000000001</c:v>
                </c:pt>
                <c:pt idx="133">
                  <c:v>98.28</c:v>
                </c:pt>
                <c:pt idx="134">
                  <c:v>89.7</c:v>
                </c:pt>
                <c:pt idx="135">
                  <c:v>79.69</c:v>
                </c:pt>
                <c:pt idx="136">
                  <c:v>69.55</c:v>
                </c:pt>
                <c:pt idx="137">
                  <c:v>61.88</c:v>
                </c:pt>
                <c:pt idx="138">
                  <c:v>55.25</c:v>
                </c:pt>
                <c:pt idx="139">
                  <c:v>49.660000000000004</c:v>
                </c:pt>
                <c:pt idx="140">
                  <c:v>45.11</c:v>
                </c:pt>
                <c:pt idx="141">
                  <c:v>41.21</c:v>
                </c:pt>
                <c:pt idx="142">
                  <c:v>38.090000000000003</c:v>
                </c:pt>
                <c:pt idx="143">
                  <c:v>35.36</c:v>
                </c:pt>
                <c:pt idx="144">
                  <c:v>32.630000000000003</c:v>
                </c:pt>
                <c:pt idx="145">
                  <c:v>31.200000000000003</c:v>
                </c:pt>
                <c:pt idx="146">
                  <c:v>64.87</c:v>
                </c:pt>
                <c:pt idx="147">
                  <c:v>52.13</c:v>
                </c:pt>
                <c:pt idx="148">
                  <c:v>122.59</c:v>
                </c:pt>
                <c:pt idx="149">
                  <c:v>247</c:v>
                </c:pt>
                <c:pt idx="150">
                  <c:v>141.70000000000002</c:v>
                </c:pt>
                <c:pt idx="152">
                  <c:v>107.77000000000001</c:v>
                </c:pt>
                <c:pt idx="153">
                  <c:v>156</c:v>
                </c:pt>
                <c:pt idx="154">
                  <c:v>274.3</c:v>
                </c:pt>
                <c:pt idx="155">
                  <c:v>263.90000000000003</c:v>
                </c:pt>
                <c:pt idx="156">
                  <c:v>189.8</c:v>
                </c:pt>
                <c:pt idx="157">
                  <c:v>145.6</c:v>
                </c:pt>
                <c:pt idx="158">
                  <c:v>115.31</c:v>
                </c:pt>
                <c:pt idx="159">
                  <c:v>95.29</c:v>
                </c:pt>
                <c:pt idx="160">
                  <c:v>83.2</c:v>
                </c:pt>
                <c:pt idx="161">
                  <c:v>82.94</c:v>
                </c:pt>
                <c:pt idx="162">
                  <c:v>69.94</c:v>
                </c:pt>
                <c:pt idx="163">
                  <c:v>139.1</c:v>
                </c:pt>
                <c:pt idx="164">
                  <c:v>258.7</c:v>
                </c:pt>
                <c:pt idx="165">
                  <c:v>180.70000000000002</c:v>
                </c:pt>
                <c:pt idx="166">
                  <c:v>148.20000000000002</c:v>
                </c:pt>
                <c:pt idx="167">
                  <c:v>121.29</c:v>
                </c:pt>
                <c:pt idx="168">
                  <c:v>102.18</c:v>
                </c:pt>
                <c:pt idx="169">
                  <c:v>88.66</c:v>
                </c:pt>
                <c:pt idx="170">
                  <c:v>77.22</c:v>
                </c:pt>
                <c:pt idx="171">
                  <c:v>67.47</c:v>
                </c:pt>
                <c:pt idx="172">
                  <c:v>59.02</c:v>
                </c:pt>
                <c:pt idx="173">
                  <c:v>53.56</c:v>
                </c:pt>
                <c:pt idx="174">
                  <c:v>48.49</c:v>
                </c:pt>
                <c:pt idx="175">
                  <c:v>44.59</c:v>
                </c:pt>
                <c:pt idx="176">
                  <c:v>46.28</c:v>
                </c:pt>
                <c:pt idx="177">
                  <c:v>44.85</c:v>
                </c:pt>
                <c:pt idx="178">
                  <c:v>39.78</c:v>
                </c:pt>
                <c:pt idx="179">
                  <c:v>36.660000000000004</c:v>
                </c:pt>
                <c:pt idx="180">
                  <c:v>37.700000000000003</c:v>
                </c:pt>
                <c:pt idx="181">
                  <c:v>73.710000000000008</c:v>
                </c:pt>
                <c:pt idx="182">
                  <c:v>145.6</c:v>
                </c:pt>
                <c:pt idx="183">
                  <c:v>204.1</c:v>
                </c:pt>
                <c:pt idx="184">
                  <c:v>175.5</c:v>
                </c:pt>
                <c:pt idx="185">
                  <c:v>239.20000000000002</c:v>
                </c:pt>
                <c:pt idx="186">
                  <c:v>293.8</c:v>
                </c:pt>
                <c:pt idx="187">
                  <c:v>496.6</c:v>
                </c:pt>
                <c:pt idx="188">
                  <c:v>275.60000000000002</c:v>
                </c:pt>
                <c:pt idx="189">
                  <c:v>188.5</c:v>
                </c:pt>
                <c:pt idx="190">
                  <c:v>144.30000000000001</c:v>
                </c:pt>
                <c:pt idx="191">
                  <c:v>114.79</c:v>
                </c:pt>
                <c:pt idx="192">
                  <c:v>94.25</c:v>
                </c:pt>
                <c:pt idx="193">
                  <c:v>200.20000000000002</c:v>
                </c:pt>
                <c:pt idx="194">
                  <c:v>785.2</c:v>
                </c:pt>
                <c:pt idx="195">
                  <c:v>529.1</c:v>
                </c:pt>
                <c:pt idx="196">
                  <c:v>306.8</c:v>
                </c:pt>
                <c:pt idx="197">
                  <c:v>210.6</c:v>
                </c:pt>
                <c:pt idx="198">
                  <c:v>161.20000000000002</c:v>
                </c:pt>
                <c:pt idx="199">
                  <c:v>129.87</c:v>
                </c:pt>
                <c:pt idx="200">
                  <c:v>109.85000000000001</c:v>
                </c:pt>
                <c:pt idx="201">
                  <c:v>94.12</c:v>
                </c:pt>
                <c:pt idx="202">
                  <c:v>99.45</c:v>
                </c:pt>
                <c:pt idx="203">
                  <c:v>92.820000000000007</c:v>
                </c:pt>
                <c:pt idx="204">
                  <c:v>80.990000000000009</c:v>
                </c:pt>
                <c:pt idx="205">
                  <c:v>71.760000000000005</c:v>
                </c:pt>
                <c:pt idx="206">
                  <c:v>63.7</c:v>
                </c:pt>
                <c:pt idx="207">
                  <c:v>57.07</c:v>
                </c:pt>
                <c:pt idx="208">
                  <c:v>52.260000000000005</c:v>
                </c:pt>
                <c:pt idx="209">
                  <c:v>109.59</c:v>
                </c:pt>
                <c:pt idx="210">
                  <c:v>180.70000000000002</c:v>
                </c:pt>
                <c:pt idx="211">
                  <c:v>162.5</c:v>
                </c:pt>
                <c:pt idx="212">
                  <c:v>128.31</c:v>
                </c:pt>
                <c:pt idx="213">
                  <c:v>106.08</c:v>
                </c:pt>
                <c:pt idx="214">
                  <c:v>89.7</c:v>
                </c:pt>
                <c:pt idx="215">
                  <c:v>76.83</c:v>
                </c:pt>
                <c:pt idx="216">
                  <c:v>66.820000000000007</c:v>
                </c:pt>
                <c:pt idx="217">
                  <c:v>58.89</c:v>
                </c:pt>
                <c:pt idx="218">
                  <c:v>52.910000000000004</c:v>
                </c:pt>
                <c:pt idx="219">
                  <c:v>47.84</c:v>
                </c:pt>
                <c:pt idx="220">
                  <c:v>43.81</c:v>
                </c:pt>
                <c:pt idx="221">
                  <c:v>41.21</c:v>
                </c:pt>
                <c:pt idx="222">
                  <c:v>41.21</c:v>
                </c:pt>
                <c:pt idx="223">
                  <c:v>42.120000000000005</c:v>
                </c:pt>
                <c:pt idx="224">
                  <c:v>37.050000000000004</c:v>
                </c:pt>
                <c:pt idx="225">
                  <c:v>34.450000000000003</c:v>
                </c:pt>
                <c:pt idx="226">
                  <c:v>32.370000000000005</c:v>
                </c:pt>
                <c:pt idx="227">
                  <c:v>30.16</c:v>
                </c:pt>
                <c:pt idx="228">
                  <c:v>28.21</c:v>
                </c:pt>
                <c:pt idx="229">
                  <c:v>26.39</c:v>
                </c:pt>
                <c:pt idx="230">
                  <c:v>26.78</c:v>
                </c:pt>
                <c:pt idx="231">
                  <c:v>25.09</c:v>
                </c:pt>
                <c:pt idx="232">
                  <c:v>24.310000000000002</c:v>
                </c:pt>
                <c:pt idx="233">
                  <c:v>22.490000000000002</c:v>
                </c:pt>
                <c:pt idx="234">
                  <c:v>21.45</c:v>
                </c:pt>
                <c:pt idx="235">
                  <c:v>20.54</c:v>
                </c:pt>
                <c:pt idx="236">
                  <c:v>19.5</c:v>
                </c:pt>
                <c:pt idx="237">
                  <c:v>18.98</c:v>
                </c:pt>
                <c:pt idx="238">
                  <c:v>20.93</c:v>
                </c:pt>
                <c:pt idx="239">
                  <c:v>23.79</c:v>
                </c:pt>
                <c:pt idx="240">
                  <c:v>37.44</c:v>
                </c:pt>
                <c:pt idx="241">
                  <c:v>28.990000000000002</c:v>
                </c:pt>
                <c:pt idx="242">
                  <c:v>24.57</c:v>
                </c:pt>
                <c:pt idx="243">
                  <c:v>22.1</c:v>
                </c:pt>
                <c:pt idx="244">
                  <c:v>20.54</c:v>
                </c:pt>
                <c:pt idx="245">
                  <c:v>19.37</c:v>
                </c:pt>
                <c:pt idx="246">
                  <c:v>18.850000000000001</c:v>
                </c:pt>
                <c:pt idx="247">
                  <c:v>18.98</c:v>
                </c:pt>
                <c:pt idx="248">
                  <c:v>19.11</c:v>
                </c:pt>
                <c:pt idx="249">
                  <c:v>17.810000000000002</c:v>
                </c:pt>
                <c:pt idx="250">
                  <c:v>16.64</c:v>
                </c:pt>
                <c:pt idx="251">
                  <c:v>15.860000000000001</c:v>
                </c:pt>
                <c:pt idx="252">
                  <c:v>15.34</c:v>
                </c:pt>
                <c:pt idx="253">
                  <c:v>14.82</c:v>
                </c:pt>
                <c:pt idx="254">
                  <c:v>13.52</c:v>
                </c:pt>
                <c:pt idx="255">
                  <c:v>12.610000000000001</c:v>
                </c:pt>
                <c:pt idx="256">
                  <c:v>11.57</c:v>
                </c:pt>
                <c:pt idx="257">
                  <c:v>10.530000000000001</c:v>
                </c:pt>
                <c:pt idx="258">
                  <c:v>9.8800000000000008</c:v>
                </c:pt>
                <c:pt idx="259">
                  <c:v>9.23</c:v>
                </c:pt>
                <c:pt idx="260">
                  <c:v>8.58</c:v>
                </c:pt>
                <c:pt idx="261">
                  <c:v>8.19</c:v>
                </c:pt>
                <c:pt idx="262">
                  <c:v>7.8000000000000007</c:v>
                </c:pt>
                <c:pt idx="263">
                  <c:v>7.41</c:v>
                </c:pt>
                <c:pt idx="264">
                  <c:v>7.41</c:v>
                </c:pt>
                <c:pt idx="265">
                  <c:v>7.28</c:v>
                </c:pt>
                <c:pt idx="266">
                  <c:v>7.0200000000000005</c:v>
                </c:pt>
                <c:pt idx="267">
                  <c:v>6.63</c:v>
                </c:pt>
                <c:pt idx="268">
                  <c:v>6.5</c:v>
                </c:pt>
                <c:pt idx="269">
                  <c:v>6.24</c:v>
                </c:pt>
                <c:pt idx="270">
                  <c:v>6.11</c:v>
                </c:pt>
                <c:pt idx="271">
                  <c:v>5.8500000000000005</c:v>
                </c:pt>
                <c:pt idx="272">
                  <c:v>5.59</c:v>
                </c:pt>
                <c:pt idx="273">
                  <c:v>5.33</c:v>
                </c:pt>
                <c:pt idx="274">
                  <c:v>5.07</c:v>
                </c:pt>
                <c:pt idx="275">
                  <c:v>4.9400000000000004</c:v>
                </c:pt>
                <c:pt idx="276">
                  <c:v>4.9400000000000004</c:v>
                </c:pt>
                <c:pt idx="277">
                  <c:v>4.8100000000000005</c:v>
                </c:pt>
                <c:pt idx="278">
                  <c:v>4.55</c:v>
                </c:pt>
                <c:pt idx="279">
                  <c:v>4.29</c:v>
                </c:pt>
                <c:pt idx="280">
                  <c:v>4.16</c:v>
                </c:pt>
                <c:pt idx="281">
                  <c:v>4.16</c:v>
                </c:pt>
                <c:pt idx="282">
                  <c:v>4.03</c:v>
                </c:pt>
                <c:pt idx="283">
                  <c:v>3.9000000000000004</c:v>
                </c:pt>
                <c:pt idx="284">
                  <c:v>3.77</c:v>
                </c:pt>
                <c:pt idx="285">
                  <c:v>3.64</c:v>
                </c:pt>
                <c:pt idx="286">
                  <c:v>3.64</c:v>
                </c:pt>
                <c:pt idx="287">
                  <c:v>3.5100000000000002</c:v>
                </c:pt>
                <c:pt idx="288">
                  <c:v>3.38</c:v>
                </c:pt>
                <c:pt idx="289">
                  <c:v>3.38</c:v>
                </c:pt>
                <c:pt idx="290">
                  <c:v>3.25</c:v>
                </c:pt>
                <c:pt idx="291">
                  <c:v>2.99</c:v>
                </c:pt>
                <c:pt idx="292">
                  <c:v>2.99</c:v>
                </c:pt>
                <c:pt idx="293">
                  <c:v>2.99</c:v>
                </c:pt>
                <c:pt idx="294">
                  <c:v>2.8600000000000003</c:v>
                </c:pt>
                <c:pt idx="295">
                  <c:v>2.8600000000000003</c:v>
                </c:pt>
                <c:pt idx="296">
                  <c:v>2.8600000000000003</c:v>
                </c:pt>
                <c:pt idx="297">
                  <c:v>2.73</c:v>
                </c:pt>
                <c:pt idx="298">
                  <c:v>2.73</c:v>
                </c:pt>
                <c:pt idx="299">
                  <c:v>2.73</c:v>
                </c:pt>
                <c:pt idx="300">
                  <c:v>2.6</c:v>
                </c:pt>
                <c:pt idx="301">
                  <c:v>2.6</c:v>
                </c:pt>
                <c:pt idx="302">
                  <c:v>2.6</c:v>
                </c:pt>
                <c:pt idx="303">
                  <c:v>2.6</c:v>
                </c:pt>
                <c:pt idx="304">
                  <c:v>2.6</c:v>
                </c:pt>
                <c:pt idx="305">
                  <c:v>2.34</c:v>
                </c:pt>
                <c:pt idx="306">
                  <c:v>2.08</c:v>
                </c:pt>
                <c:pt idx="307">
                  <c:v>1.9500000000000002</c:v>
                </c:pt>
                <c:pt idx="308">
                  <c:v>1.9500000000000002</c:v>
                </c:pt>
                <c:pt idx="309">
                  <c:v>1.82</c:v>
                </c:pt>
                <c:pt idx="310">
                  <c:v>1.82</c:v>
                </c:pt>
                <c:pt idx="311">
                  <c:v>1.82</c:v>
                </c:pt>
                <c:pt idx="312">
                  <c:v>1.69</c:v>
                </c:pt>
                <c:pt idx="313">
                  <c:v>1.56</c:v>
                </c:pt>
                <c:pt idx="314">
                  <c:v>1.56</c:v>
                </c:pt>
                <c:pt idx="315">
                  <c:v>1.56</c:v>
                </c:pt>
                <c:pt idx="316">
                  <c:v>1.56</c:v>
                </c:pt>
                <c:pt idx="317">
                  <c:v>1.4300000000000002</c:v>
                </c:pt>
                <c:pt idx="318">
                  <c:v>1.4300000000000002</c:v>
                </c:pt>
                <c:pt idx="319">
                  <c:v>1.4300000000000002</c:v>
                </c:pt>
                <c:pt idx="320">
                  <c:v>1.4300000000000002</c:v>
                </c:pt>
                <c:pt idx="321">
                  <c:v>1.4300000000000002</c:v>
                </c:pt>
                <c:pt idx="322">
                  <c:v>1.3</c:v>
                </c:pt>
                <c:pt idx="323">
                  <c:v>1.3</c:v>
                </c:pt>
                <c:pt idx="324">
                  <c:v>1.3</c:v>
                </c:pt>
                <c:pt idx="325">
                  <c:v>1.3</c:v>
                </c:pt>
                <c:pt idx="326">
                  <c:v>1.2609999999999999</c:v>
                </c:pt>
                <c:pt idx="327">
                  <c:v>1.2090000000000001</c:v>
                </c:pt>
                <c:pt idx="328">
                  <c:v>1.2220000000000002</c:v>
                </c:pt>
                <c:pt idx="329">
                  <c:v>1.196</c:v>
                </c:pt>
                <c:pt idx="330">
                  <c:v>1.1440000000000001</c:v>
                </c:pt>
                <c:pt idx="331">
                  <c:v>1.0659999999999998</c:v>
                </c:pt>
                <c:pt idx="332">
                  <c:v>0.98799999999999999</c:v>
                </c:pt>
                <c:pt idx="333">
                  <c:v>0.98799999999999999</c:v>
                </c:pt>
                <c:pt idx="334">
                  <c:v>0.96200000000000008</c:v>
                </c:pt>
                <c:pt idx="335">
                  <c:v>1.014</c:v>
                </c:pt>
                <c:pt idx="336">
                  <c:v>1.014</c:v>
                </c:pt>
                <c:pt idx="337">
                  <c:v>1.0010000000000001</c:v>
                </c:pt>
                <c:pt idx="338">
                  <c:v>1.0010000000000001</c:v>
                </c:pt>
                <c:pt idx="339">
                  <c:v>0.91</c:v>
                </c:pt>
                <c:pt idx="340">
                  <c:v>0.87100000000000011</c:v>
                </c:pt>
                <c:pt idx="341">
                  <c:v>0.83200000000000007</c:v>
                </c:pt>
                <c:pt idx="342">
                  <c:v>0.85799999999999998</c:v>
                </c:pt>
                <c:pt idx="343">
                  <c:v>0.84499999999999997</c:v>
                </c:pt>
                <c:pt idx="344">
                  <c:v>0.84499999999999997</c:v>
                </c:pt>
                <c:pt idx="345">
                  <c:v>0.88400000000000001</c:v>
                </c:pt>
                <c:pt idx="346">
                  <c:v>0.87100000000000011</c:v>
                </c:pt>
                <c:pt idx="347">
                  <c:v>0.88400000000000001</c:v>
                </c:pt>
                <c:pt idx="348">
                  <c:v>0.84499999999999997</c:v>
                </c:pt>
                <c:pt idx="349">
                  <c:v>0.84499999999999997</c:v>
                </c:pt>
                <c:pt idx="350">
                  <c:v>0.88400000000000001</c:v>
                </c:pt>
                <c:pt idx="351">
                  <c:v>0.89700000000000013</c:v>
                </c:pt>
                <c:pt idx="352">
                  <c:v>0.93600000000000005</c:v>
                </c:pt>
                <c:pt idx="353">
                  <c:v>0.96200000000000008</c:v>
                </c:pt>
                <c:pt idx="354">
                  <c:v>1.0920000000000001</c:v>
                </c:pt>
                <c:pt idx="355">
                  <c:v>1.1179999999999999</c:v>
                </c:pt>
                <c:pt idx="356">
                  <c:v>1.157</c:v>
                </c:pt>
                <c:pt idx="357">
                  <c:v>1.157</c:v>
                </c:pt>
                <c:pt idx="358">
                  <c:v>1.1179999999999999</c:v>
                </c:pt>
                <c:pt idx="359">
                  <c:v>1.0659999999999998</c:v>
                </c:pt>
                <c:pt idx="360">
                  <c:v>1.0270000000000001</c:v>
                </c:pt>
                <c:pt idx="361">
                  <c:v>1.0010000000000001</c:v>
                </c:pt>
                <c:pt idx="362">
                  <c:v>0.98799999999999999</c:v>
                </c:pt>
                <c:pt idx="363">
                  <c:v>1.0010000000000001</c:v>
                </c:pt>
                <c:pt idx="364">
                  <c:v>0.98799999999999999</c:v>
                </c:pt>
                <c:pt idx="365">
                  <c:v>0.93600000000000005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A5-43EF-998D-58A6BA57D3B2}"/>
            </c:ext>
          </c:extLst>
        </c:ser>
        <c:ser>
          <c:idx val="1"/>
          <c:order val="1"/>
          <c:tx>
            <c:strRef>
              <c:f>'Normal-type year 2010'!$E$4</c:f>
              <c:strCache>
                <c:ptCount val="1"/>
                <c:pt idx="0">
                  <c:v>Unimpaired Flow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'Normal-type year 2010'!$A$5:$A$370</c:f>
              <c:numCache>
                <c:formatCode>d\-mmm</c:formatCode>
                <c:ptCount val="366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  <c:pt idx="23">
                  <c:v>40840</c:v>
                </c:pt>
                <c:pt idx="24">
                  <c:v>40841</c:v>
                </c:pt>
                <c:pt idx="25">
                  <c:v>40842</c:v>
                </c:pt>
                <c:pt idx="26">
                  <c:v>40843</c:v>
                </c:pt>
                <c:pt idx="27">
                  <c:v>40844</c:v>
                </c:pt>
                <c:pt idx="28">
                  <c:v>40845</c:v>
                </c:pt>
                <c:pt idx="29">
                  <c:v>40846</c:v>
                </c:pt>
                <c:pt idx="30">
                  <c:v>40847</c:v>
                </c:pt>
                <c:pt idx="31">
                  <c:v>40848</c:v>
                </c:pt>
                <c:pt idx="32">
                  <c:v>40849</c:v>
                </c:pt>
                <c:pt idx="33">
                  <c:v>40850</c:v>
                </c:pt>
                <c:pt idx="34">
                  <c:v>40851</c:v>
                </c:pt>
                <c:pt idx="35">
                  <c:v>40852</c:v>
                </c:pt>
                <c:pt idx="36">
                  <c:v>40853</c:v>
                </c:pt>
                <c:pt idx="37">
                  <c:v>40854</c:v>
                </c:pt>
                <c:pt idx="38">
                  <c:v>40855</c:v>
                </c:pt>
                <c:pt idx="39">
                  <c:v>40856</c:v>
                </c:pt>
                <c:pt idx="40">
                  <c:v>40857</c:v>
                </c:pt>
                <c:pt idx="41">
                  <c:v>40858</c:v>
                </c:pt>
                <c:pt idx="42">
                  <c:v>40859</c:v>
                </c:pt>
                <c:pt idx="43">
                  <c:v>40860</c:v>
                </c:pt>
                <c:pt idx="44">
                  <c:v>40861</c:v>
                </c:pt>
                <c:pt idx="45">
                  <c:v>40862</c:v>
                </c:pt>
                <c:pt idx="46">
                  <c:v>40863</c:v>
                </c:pt>
                <c:pt idx="47">
                  <c:v>40864</c:v>
                </c:pt>
                <c:pt idx="48">
                  <c:v>40865</c:v>
                </c:pt>
                <c:pt idx="49">
                  <c:v>40866</c:v>
                </c:pt>
                <c:pt idx="50">
                  <c:v>40867</c:v>
                </c:pt>
                <c:pt idx="51">
                  <c:v>40868</c:v>
                </c:pt>
                <c:pt idx="52">
                  <c:v>40869</c:v>
                </c:pt>
                <c:pt idx="53">
                  <c:v>40870</c:v>
                </c:pt>
                <c:pt idx="54">
                  <c:v>40871</c:v>
                </c:pt>
                <c:pt idx="55">
                  <c:v>40872</c:v>
                </c:pt>
                <c:pt idx="56">
                  <c:v>40873</c:v>
                </c:pt>
                <c:pt idx="57">
                  <c:v>40874</c:v>
                </c:pt>
                <c:pt idx="58">
                  <c:v>40875</c:v>
                </c:pt>
                <c:pt idx="59">
                  <c:v>40876</c:v>
                </c:pt>
                <c:pt idx="60">
                  <c:v>40877</c:v>
                </c:pt>
                <c:pt idx="61">
                  <c:v>40878</c:v>
                </c:pt>
                <c:pt idx="62">
                  <c:v>40879</c:v>
                </c:pt>
                <c:pt idx="63">
                  <c:v>40880</c:v>
                </c:pt>
                <c:pt idx="64">
                  <c:v>40881</c:v>
                </c:pt>
                <c:pt idx="65">
                  <c:v>40882</c:v>
                </c:pt>
                <c:pt idx="66">
                  <c:v>40883</c:v>
                </c:pt>
                <c:pt idx="67">
                  <c:v>40884</c:v>
                </c:pt>
                <c:pt idx="68">
                  <c:v>40885</c:v>
                </c:pt>
                <c:pt idx="69">
                  <c:v>40886</c:v>
                </c:pt>
                <c:pt idx="70">
                  <c:v>40887</c:v>
                </c:pt>
                <c:pt idx="71">
                  <c:v>40888</c:v>
                </c:pt>
                <c:pt idx="72">
                  <c:v>40889</c:v>
                </c:pt>
                <c:pt idx="73">
                  <c:v>40890</c:v>
                </c:pt>
                <c:pt idx="74">
                  <c:v>40891</c:v>
                </c:pt>
                <c:pt idx="75">
                  <c:v>40892</c:v>
                </c:pt>
                <c:pt idx="76">
                  <c:v>40893</c:v>
                </c:pt>
                <c:pt idx="77">
                  <c:v>40894</c:v>
                </c:pt>
                <c:pt idx="78">
                  <c:v>40895</c:v>
                </c:pt>
                <c:pt idx="79">
                  <c:v>40896</c:v>
                </c:pt>
                <c:pt idx="80">
                  <c:v>40897</c:v>
                </c:pt>
                <c:pt idx="81">
                  <c:v>40898</c:v>
                </c:pt>
                <c:pt idx="82">
                  <c:v>40899</c:v>
                </c:pt>
                <c:pt idx="83">
                  <c:v>40900</c:v>
                </c:pt>
                <c:pt idx="84">
                  <c:v>40901</c:v>
                </c:pt>
                <c:pt idx="85">
                  <c:v>40902</c:v>
                </c:pt>
                <c:pt idx="86">
                  <c:v>40903</c:v>
                </c:pt>
                <c:pt idx="87">
                  <c:v>40904</c:v>
                </c:pt>
                <c:pt idx="88">
                  <c:v>40905</c:v>
                </c:pt>
                <c:pt idx="89">
                  <c:v>40906</c:v>
                </c:pt>
                <c:pt idx="90">
                  <c:v>40907</c:v>
                </c:pt>
                <c:pt idx="91">
                  <c:v>40908</c:v>
                </c:pt>
                <c:pt idx="92">
                  <c:v>40909</c:v>
                </c:pt>
                <c:pt idx="93">
                  <c:v>40910</c:v>
                </c:pt>
                <c:pt idx="94">
                  <c:v>40911</c:v>
                </c:pt>
                <c:pt idx="95">
                  <c:v>40912</c:v>
                </c:pt>
                <c:pt idx="96">
                  <c:v>40913</c:v>
                </c:pt>
                <c:pt idx="97">
                  <c:v>40914</c:v>
                </c:pt>
                <c:pt idx="98">
                  <c:v>40915</c:v>
                </c:pt>
                <c:pt idx="99">
                  <c:v>40916</c:v>
                </c:pt>
                <c:pt idx="100">
                  <c:v>40917</c:v>
                </c:pt>
                <c:pt idx="101">
                  <c:v>40918</c:v>
                </c:pt>
                <c:pt idx="102">
                  <c:v>40919</c:v>
                </c:pt>
                <c:pt idx="103">
                  <c:v>40920</c:v>
                </c:pt>
                <c:pt idx="104">
                  <c:v>40921</c:v>
                </c:pt>
                <c:pt idx="105">
                  <c:v>40922</c:v>
                </c:pt>
                <c:pt idx="106">
                  <c:v>40923</c:v>
                </c:pt>
                <c:pt idx="107">
                  <c:v>40924</c:v>
                </c:pt>
                <c:pt idx="108">
                  <c:v>40925</c:v>
                </c:pt>
                <c:pt idx="109">
                  <c:v>40926</c:v>
                </c:pt>
                <c:pt idx="110">
                  <c:v>40927</c:v>
                </c:pt>
                <c:pt idx="111">
                  <c:v>40928</c:v>
                </c:pt>
                <c:pt idx="112">
                  <c:v>40929</c:v>
                </c:pt>
                <c:pt idx="113">
                  <c:v>40930</c:v>
                </c:pt>
                <c:pt idx="114">
                  <c:v>40931</c:v>
                </c:pt>
                <c:pt idx="115">
                  <c:v>40932</c:v>
                </c:pt>
                <c:pt idx="116">
                  <c:v>40933</c:v>
                </c:pt>
                <c:pt idx="117">
                  <c:v>40934</c:v>
                </c:pt>
                <c:pt idx="118">
                  <c:v>40935</c:v>
                </c:pt>
                <c:pt idx="119">
                  <c:v>40936</c:v>
                </c:pt>
                <c:pt idx="120">
                  <c:v>40937</c:v>
                </c:pt>
                <c:pt idx="121">
                  <c:v>40938</c:v>
                </c:pt>
                <c:pt idx="122">
                  <c:v>40939</c:v>
                </c:pt>
                <c:pt idx="123">
                  <c:v>40940</c:v>
                </c:pt>
                <c:pt idx="124">
                  <c:v>40941</c:v>
                </c:pt>
                <c:pt idx="125">
                  <c:v>40942</c:v>
                </c:pt>
                <c:pt idx="126">
                  <c:v>40943</c:v>
                </c:pt>
                <c:pt idx="127">
                  <c:v>40944</c:v>
                </c:pt>
                <c:pt idx="128">
                  <c:v>40945</c:v>
                </c:pt>
                <c:pt idx="129">
                  <c:v>40946</c:v>
                </c:pt>
                <c:pt idx="130">
                  <c:v>40947</c:v>
                </c:pt>
                <c:pt idx="131">
                  <c:v>40948</c:v>
                </c:pt>
                <c:pt idx="132">
                  <c:v>40949</c:v>
                </c:pt>
                <c:pt idx="133">
                  <c:v>40950</c:v>
                </c:pt>
                <c:pt idx="134">
                  <c:v>40951</c:v>
                </c:pt>
                <c:pt idx="135">
                  <c:v>40952</c:v>
                </c:pt>
                <c:pt idx="136">
                  <c:v>40953</c:v>
                </c:pt>
                <c:pt idx="137">
                  <c:v>40954</c:v>
                </c:pt>
                <c:pt idx="138">
                  <c:v>40955</c:v>
                </c:pt>
                <c:pt idx="139">
                  <c:v>40956</c:v>
                </c:pt>
                <c:pt idx="140">
                  <c:v>40957</c:v>
                </c:pt>
                <c:pt idx="141">
                  <c:v>40958</c:v>
                </c:pt>
                <c:pt idx="142">
                  <c:v>40959</c:v>
                </c:pt>
                <c:pt idx="143">
                  <c:v>40960</c:v>
                </c:pt>
                <c:pt idx="144">
                  <c:v>40961</c:v>
                </c:pt>
                <c:pt idx="145">
                  <c:v>40962</c:v>
                </c:pt>
                <c:pt idx="146">
                  <c:v>40963</c:v>
                </c:pt>
                <c:pt idx="147">
                  <c:v>40964</c:v>
                </c:pt>
                <c:pt idx="148">
                  <c:v>40965</c:v>
                </c:pt>
                <c:pt idx="149">
                  <c:v>40966</c:v>
                </c:pt>
                <c:pt idx="150">
                  <c:v>40967</c:v>
                </c:pt>
                <c:pt idx="151">
                  <c:v>40968</c:v>
                </c:pt>
                <c:pt idx="152">
                  <c:v>40969</c:v>
                </c:pt>
                <c:pt idx="153">
                  <c:v>40970</c:v>
                </c:pt>
                <c:pt idx="154">
                  <c:v>40971</c:v>
                </c:pt>
                <c:pt idx="155">
                  <c:v>40972</c:v>
                </c:pt>
                <c:pt idx="156">
                  <c:v>40973</c:v>
                </c:pt>
                <c:pt idx="157">
                  <c:v>40974</c:v>
                </c:pt>
                <c:pt idx="158">
                  <c:v>40975</c:v>
                </c:pt>
                <c:pt idx="159">
                  <c:v>40976</c:v>
                </c:pt>
                <c:pt idx="160">
                  <c:v>40977</c:v>
                </c:pt>
                <c:pt idx="161">
                  <c:v>40978</c:v>
                </c:pt>
                <c:pt idx="162">
                  <c:v>40979</c:v>
                </c:pt>
                <c:pt idx="163">
                  <c:v>40980</c:v>
                </c:pt>
                <c:pt idx="164">
                  <c:v>40981</c:v>
                </c:pt>
                <c:pt idx="165">
                  <c:v>40982</c:v>
                </c:pt>
                <c:pt idx="166">
                  <c:v>40983</c:v>
                </c:pt>
                <c:pt idx="167">
                  <c:v>40984</c:v>
                </c:pt>
                <c:pt idx="168">
                  <c:v>40985</c:v>
                </c:pt>
                <c:pt idx="169">
                  <c:v>40986</c:v>
                </c:pt>
                <c:pt idx="170">
                  <c:v>40987</c:v>
                </c:pt>
                <c:pt idx="171">
                  <c:v>40988</c:v>
                </c:pt>
                <c:pt idx="172">
                  <c:v>40989</c:v>
                </c:pt>
                <c:pt idx="173">
                  <c:v>40990</c:v>
                </c:pt>
                <c:pt idx="174">
                  <c:v>40991</c:v>
                </c:pt>
                <c:pt idx="175">
                  <c:v>40992</c:v>
                </c:pt>
                <c:pt idx="176">
                  <c:v>40993</c:v>
                </c:pt>
                <c:pt idx="177">
                  <c:v>40994</c:v>
                </c:pt>
                <c:pt idx="178">
                  <c:v>40995</c:v>
                </c:pt>
                <c:pt idx="179">
                  <c:v>40996</c:v>
                </c:pt>
                <c:pt idx="180">
                  <c:v>40997</c:v>
                </c:pt>
                <c:pt idx="181">
                  <c:v>40998</c:v>
                </c:pt>
                <c:pt idx="182">
                  <c:v>40999</c:v>
                </c:pt>
                <c:pt idx="183">
                  <c:v>41000</c:v>
                </c:pt>
                <c:pt idx="184">
                  <c:v>41001</c:v>
                </c:pt>
                <c:pt idx="185">
                  <c:v>41002</c:v>
                </c:pt>
                <c:pt idx="186">
                  <c:v>41003</c:v>
                </c:pt>
                <c:pt idx="187">
                  <c:v>41004</c:v>
                </c:pt>
                <c:pt idx="188">
                  <c:v>41005</c:v>
                </c:pt>
                <c:pt idx="189">
                  <c:v>41006</c:v>
                </c:pt>
                <c:pt idx="190">
                  <c:v>41007</c:v>
                </c:pt>
                <c:pt idx="191">
                  <c:v>41008</c:v>
                </c:pt>
                <c:pt idx="192">
                  <c:v>41009</c:v>
                </c:pt>
                <c:pt idx="193">
                  <c:v>41010</c:v>
                </c:pt>
                <c:pt idx="194">
                  <c:v>41011</c:v>
                </c:pt>
                <c:pt idx="195">
                  <c:v>41012</c:v>
                </c:pt>
                <c:pt idx="196">
                  <c:v>41013</c:v>
                </c:pt>
                <c:pt idx="197">
                  <c:v>41014</c:v>
                </c:pt>
                <c:pt idx="198">
                  <c:v>41015</c:v>
                </c:pt>
                <c:pt idx="199">
                  <c:v>41016</c:v>
                </c:pt>
                <c:pt idx="200">
                  <c:v>41017</c:v>
                </c:pt>
                <c:pt idx="201">
                  <c:v>41018</c:v>
                </c:pt>
                <c:pt idx="202">
                  <c:v>41019</c:v>
                </c:pt>
                <c:pt idx="203">
                  <c:v>41020</c:v>
                </c:pt>
                <c:pt idx="204">
                  <c:v>41021</c:v>
                </c:pt>
                <c:pt idx="205">
                  <c:v>41022</c:v>
                </c:pt>
                <c:pt idx="206">
                  <c:v>41023</c:v>
                </c:pt>
                <c:pt idx="207">
                  <c:v>41024</c:v>
                </c:pt>
                <c:pt idx="208">
                  <c:v>41025</c:v>
                </c:pt>
                <c:pt idx="209">
                  <c:v>41026</c:v>
                </c:pt>
                <c:pt idx="210">
                  <c:v>41027</c:v>
                </c:pt>
                <c:pt idx="211">
                  <c:v>41028</c:v>
                </c:pt>
                <c:pt idx="212">
                  <c:v>41029</c:v>
                </c:pt>
                <c:pt idx="213">
                  <c:v>41030</c:v>
                </c:pt>
                <c:pt idx="214">
                  <c:v>41031</c:v>
                </c:pt>
                <c:pt idx="215">
                  <c:v>41032</c:v>
                </c:pt>
                <c:pt idx="216">
                  <c:v>41033</c:v>
                </c:pt>
                <c:pt idx="217">
                  <c:v>41034</c:v>
                </c:pt>
                <c:pt idx="218">
                  <c:v>41035</c:v>
                </c:pt>
                <c:pt idx="219">
                  <c:v>41036</c:v>
                </c:pt>
                <c:pt idx="220">
                  <c:v>41037</c:v>
                </c:pt>
                <c:pt idx="221">
                  <c:v>41038</c:v>
                </c:pt>
                <c:pt idx="222">
                  <c:v>41039</c:v>
                </c:pt>
                <c:pt idx="223">
                  <c:v>41040</c:v>
                </c:pt>
                <c:pt idx="224">
                  <c:v>41041</c:v>
                </c:pt>
                <c:pt idx="225">
                  <c:v>41042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41048</c:v>
                </c:pt>
                <c:pt idx="232">
                  <c:v>41049</c:v>
                </c:pt>
                <c:pt idx="233">
                  <c:v>41050</c:v>
                </c:pt>
                <c:pt idx="234">
                  <c:v>41051</c:v>
                </c:pt>
                <c:pt idx="235">
                  <c:v>41052</c:v>
                </c:pt>
                <c:pt idx="236">
                  <c:v>41053</c:v>
                </c:pt>
                <c:pt idx="237">
                  <c:v>41054</c:v>
                </c:pt>
                <c:pt idx="238">
                  <c:v>41055</c:v>
                </c:pt>
                <c:pt idx="239">
                  <c:v>41056</c:v>
                </c:pt>
                <c:pt idx="240">
                  <c:v>41057</c:v>
                </c:pt>
                <c:pt idx="241">
                  <c:v>41058</c:v>
                </c:pt>
                <c:pt idx="242">
                  <c:v>41059</c:v>
                </c:pt>
                <c:pt idx="243">
                  <c:v>41060</c:v>
                </c:pt>
                <c:pt idx="244">
                  <c:v>41061</c:v>
                </c:pt>
                <c:pt idx="245">
                  <c:v>41062</c:v>
                </c:pt>
                <c:pt idx="246">
                  <c:v>41063</c:v>
                </c:pt>
                <c:pt idx="247">
                  <c:v>41064</c:v>
                </c:pt>
                <c:pt idx="248">
                  <c:v>41065</c:v>
                </c:pt>
                <c:pt idx="249">
                  <c:v>41066</c:v>
                </c:pt>
                <c:pt idx="250">
                  <c:v>41067</c:v>
                </c:pt>
                <c:pt idx="251">
                  <c:v>41068</c:v>
                </c:pt>
                <c:pt idx="252">
                  <c:v>41069</c:v>
                </c:pt>
                <c:pt idx="253">
                  <c:v>41070</c:v>
                </c:pt>
                <c:pt idx="254">
                  <c:v>41071</c:v>
                </c:pt>
                <c:pt idx="255">
                  <c:v>41072</c:v>
                </c:pt>
                <c:pt idx="256">
                  <c:v>41073</c:v>
                </c:pt>
                <c:pt idx="257">
                  <c:v>41074</c:v>
                </c:pt>
                <c:pt idx="258">
                  <c:v>41075</c:v>
                </c:pt>
                <c:pt idx="259">
                  <c:v>41076</c:v>
                </c:pt>
                <c:pt idx="260">
                  <c:v>41077</c:v>
                </c:pt>
                <c:pt idx="261">
                  <c:v>41078</c:v>
                </c:pt>
                <c:pt idx="262">
                  <c:v>41079</c:v>
                </c:pt>
                <c:pt idx="263">
                  <c:v>41080</c:v>
                </c:pt>
                <c:pt idx="264">
                  <c:v>41081</c:v>
                </c:pt>
                <c:pt idx="265">
                  <c:v>41082</c:v>
                </c:pt>
                <c:pt idx="266">
                  <c:v>41083</c:v>
                </c:pt>
                <c:pt idx="267">
                  <c:v>41084</c:v>
                </c:pt>
                <c:pt idx="268">
                  <c:v>41085</c:v>
                </c:pt>
                <c:pt idx="269">
                  <c:v>41086</c:v>
                </c:pt>
                <c:pt idx="270">
                  <c:v>41087</c:v>
                </c:pt>
                <c:pt idx="271">
                  <c:v>41088</c:v>
                </c:pt>
                <c:pt idx="272">
                  <c:v>41089</c:v>
                </c:pt>
                <c:pt idx="273">
                  <c:v>41090</c:v>
                </c:pt>
                <c:pt idx="274">
                  <c:v>41091</c:v>
                </c:pt>
                <c:pt idx="275">
                  <c:v>41092</c:v>
                </c:pt>
                <c:pt idx="276">
                  <c:v>41093</c:v>
                </c:pt>
                <c:pt idx="277">
                  <c:v>41094</c:v>
                </c:pt>
                <c:pt idx="278">
                  <c:v>41095</c:v>
                </c:pt>
                <c:pt idx="279">
                  <c:v>41096</c:v>
                </c:pt>
                <c:pt idx="280">
                  <c:v>41097</c:v>
                </c:pt>
                <c:pt idx="281">
                  <c:v>41098</c:v>
                </c:pt>
                <c:pt idx="282">
                  <c:v>41099</c:v>
                </c:pt>
                <c:pt idx="283">
                  <c:v>41100</c:v>
                </c:pt>
                <c:pt idx="284">
                  <c:v>41101</c:v>
                </c:pt>
                <c:pt idx="285">
                  <c:v>41102</c:v>
                </c:pt>
                <c:pt idx="286">
                  <c:v>41103</c:v>
                </c:pt>
                <c:pt idx="287">
                  <c:v>41104</c:v>
                </c:pt>
                <c:pt idx="288">
                  <c:v>41105</c:v>
                </c:pt>
                <c:pt idx="289">
                  <c:v>41106</c:v>
                </c:pt>
                <c:pt idx="290">
                  <c:v>41107</c:v>
                </c:pt>
                <c:pt idx="291">
                  <c:v>41108</c:v>
                </c:pt>
                <c:pt idx="292">
                  <c:v>41109</c:v>
                </c:pt>
                <c:pt idx="293">
                  <c:v>41110</c:v>
                </c:pt>
                <c:pt idx="294">
                  <c:v>41111</c:v>
                </c:pt>
                <c:pt idx="295">
                  <c:v>41112</c:v>
                </c:pt>
                <c:pt idx="296">
                  <c:v>41113</c:v>
                </c:pt>
                <c:pt idx="297">
                  <c:v>41114</c:v>
                </c:pt>
                <c:pt idx="298">
                  <c:v>41115</c:v>
                </c:pt>
                <c:pt idx="299">
                  <c:v>41116</c:v>
                </c:pt>
                <c:pt idx="300">
                  <c:v>41117</c:v>
                </c:pt>
                <c:pt idx="301">
                  <c:v>41118</c:v>
                </c:pt>
                <c:pt idx="302">
                  <c:v>41119</c:v>
                </c:pt>
                <c:pt idx="303">
                  <c:v>41120</c:v>
                </c:pt>
                <c:pt idx="304">
                  <c:v>41121</c:v>
                </c:pt>
                <c:pt idx="305">
                  <c:v>41122</c:v>
                </c:pt>
                <c:pt idx="306">
                  <c:v>41123</c:v>
                </c:pt>
                <c:pt idx="307">
                  <c:v>41124</c:v>
                </c:pt>
                <c:pt idx="308">
                  <c:v>41125</c:v>
                </c:pt>
                <c:pt idx="309">
                  <c:v>41126</c:v>
                </c:pt>
                <c:pt idx="310">
                  <c:v>41127</c:v>
                </c:pt>
                <c:pt idx="311">
                  <c:v>41128</c:v>
                </c:pt>
                <c:pt idx="312">
                  <c:v>41129</c:v>
                </c:pt>
                <c:pt idx="313">
                  <c:v>41130</c:v>
                </c:pt>
                <c:pt idx="314">
                  <c:v>41131</c:v>
                </c:pt>
                <c:pt idx="315">
                  <c:v>41132</c:v>
                </c:pt>
                <c:pt idx="316">
                  <c:v>41133</c:v>
                </c:pt>
                <c:pt idx="317">
                  <c:v>41134</c:v>
                </c:pt>
                <c:pt idx="318">
                  <c:v>41135</c:v>
                </c:pt>
                <c:pt idx="319">
                  <c:v>41136</c:v>
                </c:pt>
                <c:pt idx="320">
                  <c:v>41137</c:v>
                </c:pt>
                <c:pt idx="321">
                  <c:v>41138</c:v>
                </c:pt>
                <c:pt idx="322">
                  <c:v>41139</c:v>
                </c:pt>
                <c:pt idx="323">
                  <c:v>41140</c:v>
                </c:pt>
                <c:pt idx="324">
                  <c:v>41141</c:v>
                </c:pt>
                <c:pt idx="325">
                  <c:v>41142</c:v>
                </c:pt>
                <c:pt idx="326">
                  <c:v>41143</c:v>
                </c:pt>
                <c:pt idx="327">
                  <c:v>41144</c:v>
                </c:pt>
                <c:pt idx="328">
                  <c:v>41145</c:v>
                </c:pt>
                <c:pt idx="329">
                  <c:v>41146</c:v>
                </c:pt>
                <c:pt idx="330">
                  <c:v>41147</c:v>
                </c:pt>
                <c:pt idx="331">
                  <c:v>41148</c:v>
                </c:pt>
                <c:pt idx="332">
                  <c:v>41149</c:v>
                </c:pt>
                <c:pt idx="333">
                  <c:v>41150</c:v>
                </c:pt>
                <c:pt idx="334">
                  <c:v>41151</c:v>
                </c:pt>
                <c:pt idx="335">
                  <c:v>41152</c:v>
                </c:pt>
                <c:pt idx="336">
                  <c:v>41153</c:v>
                </c:pt>
                <c:pt idx="337">
                  <c:v>41154</c:v>
                </c:pt>
                <c:pt idx="338">
                  <c:v>41155</c:v>
                </c:pt>
                <c:pt idx="339">
                  <c:v>41156</c:v>
                </c:pt>
                <c:pt idx="340">
                  <c:v>41157</c:v>
                </c:pt>
                <c:pt idx="341">
                  <c:v>41158</c:v>
                </c:pt>
                <c:pt idx="342">
                  <c:v>41159</c:v>
                </c:pt>
                <c:pt idx="343">
                  <c:v>41160</c:v>
                </c:pt>
                <c:pt idx="344">
                  <c:v>41161</c:v>
                </c:pt>
                <c:pt idx="345">
                  <c:v>41162</c:v>
                </c:pt>
                <c:pt idx="346">
                  <c:v>41163</c:v>
                </c:pt>
                <c:pt idx="347">
                  <c:v>41164</c:v>
                </c:pt>
                <c:pt idx="348">
                  <c:v>41165</c:v>
                </c:pt>
                <c:pt idx="349">
                  <c:v>41166</c:v>
                </c:pt>
                <c:pt idx="350">
                  <c:v>41167</c:v>
                </c:pt>
                <c:pt idx="351">
                  <c:v>41168</c:v>
                </c:pt>
                <c:pt idx="352">
                  <c:v>41169</c:v>
                </c:pt>
                <c:pt idx="353">
                  <c:v>41170</c:v>
                </c:pt>
                <c:pt idx="354">
                  <c:v>41171</c:v>
                </c:pt>
                <c:pt idx="355">
                  <c:v>41172</c:v>
                </c:pt>
                <c:pt idx="356">
                  <c:v>41173</c:v>
                </c:pt>
                <c:pt idx="357">
                  <c:v>41174</c:v>
                </c:pt>
                <c:pt idx="358">
                  <c:v>41175</c:v>
                </c:pt>
                <c:pt idx="359">
                  <c:v>41176</c:v>
                </c:pt>
                <c:pt idx="360">
                  <c:v>41177</c:v>
                </c:pt>
                <c:pt idx="361">
                  <c:v>41178</c:v>
                </c:pt>
                <c:pt idx="362">
                  <c:v>41179</c:v>
                </c:pt>
                <c:pt idx="363">
                  <c:v>41180</c:v>
                </c:pt>
                <c:pt idx="364">
                  <c:v>41181</c:v>
                </c:pt>
                <c:pt idx="365">
                  <c:v>41182</c:v>
                </c:pt>
              </c:numCache>
            </c:numRef>
          </c:xVal>
          <c:yVal>
            <c:numRef>
              <c:f>'Normal-type year 2010'!$E$5:$E$371</c:f>
              <c:numCache>
                <c:formatCode>General</c:formatCode>
                <c:ptCount val="367"/>
                <c:pt idx="0">
                  <c:v>0.1660205238903662</c:v>
                </c:pt>
                <c:pt idx="1">
                  <c:v>0.16992052389036624</c:v>
                </c:pt>
                <c:pt idx="2">
                  <c:v>0.15692052389036623</c:v>
                </c:pt>
                <c:pt idx="3">
                  <c:v>0.10102052389036621</c:v>
                </c:pt>
                <c:pt idx="4">
                  <c:v>0.1335205238903662</c:v>
                </c:pt>
                <c:pt idx="5">
                  <c:v>0.12312052389036622</c:v>
                </c:pt>
                <c:pt idx="6">
                  <c:v>0.11922052389036622</c:v>
                </c:pt>
                <c:pt idx="7">
                  <c:v>0.11272052389036623</c:v>
                </c:pt>
                <c:pt idx="8">
                  <c:v>0.11662052389036622</c:v>
                </c:pt>
                <c:pt idx="9">
                  <c:v>0.11662052389036622</c:v>
                </c:pt>
                <c:pt idx="10">
                  <c:v>0.12182052389036621</c:v>
                </c:pt>
                <c:pt idx="11">
                  <c:v>0.12442052389036622</c:v>
                </c:pt>
                <c:pt idx="12">
                  <c:v>0.62492052389036623</c:v>
                </c:pt>
                <c:pt idx="13">
                  <c:v>7.7099205238903661</c:v>
                </c:pt>
                <c:pt idx="14">
                  <c:v>9.6599205238903654</c:v>
                </c:pt>
                <c:pt idx="15">
                  <c:v>6.4099205238903663</c:v>
                </c:pt>
                <c:pt idx="16">
                  <c:v>3.9399205238903665</c:v>
                </c:pt>
                <c:pt idx="17">
                  <c:v>3.1599205238903663</c:v>
                </c:pt>
                <c:pt idx="18">
                  <c:v>2.7699205238903661</c:v>
                </c:pt>
                <c:pt idx="19">
                  <c:v>2.6399205238903662</c:v>
                </c:pt>
                <c:pt idx="20">
                  <c:v>3.0299205238903664</c:v>
                </c:pt>
                <c:pt idx="21">
                  <c:v>2.8999205238903665</c:v>
                </c:pt>
                <c:pt idx="22">
                  <c:v>2.5099205238903664</c:v>
                </c:pt>
                <c:pt idx="23">
                  <c:v>2.3799205238903665</c:v>
                </c:pt>
                <c:pt idx="24">
                  <c:v>2.1199205238903662</c:v>
                </c:pt>
                <c:pt idx="25">
                  <c:v>2.1199205238903662</c:v>
                </c:pt>
                <c:pt idx="26">
                  <c:v>1.9899205238903663</c:v>
                </c:pt>
                <c:pt idx="27">
                  <c:v>1.8599205238903662</c:v>
                </c:pt>
                <c:pt idx="28">
                  <c:v>1.7299205238903663</c:v>
                </c:pt>
                <c:pt idx="29">
                  <c:v>1.7299205238903663</c:v>
                </c:pt>
                <c:pt idx="30">
                  <c:v>1.5999205238903662</c:v>
                </c:pt>
                <c:pt idx="31">
                  <c:v>1.5999205238903662</c:v>
                </c:pt>
                <c:pt idx="32">
                  <c:v>1.5999205238903662</c:v>
                </c:pt>
                <c:pt idx="33">
                  <c:v>1.5999205238903662</c:v>
                </c:pt>
                <c:pt idx="34">
                  <c:v>1.5999205238903662</c:v>
                </c:pt>
                <c:pt idx="35">
                  <c:v>1.5999205238903662</c:v>
                </c:pt>
                <c:pt idx="36">
                  <c:v>1.5999205238903662</c:v>
                </c:pt>
                <c:pt idx="37">
                  <c:v>1.8599205238903662</c:v>
                </c:pt>
                <c:pt idx="38">
                  <c:v>1.9899205238903663</c:v>
                </c:pt>
                <c:pt idx="39">
                  <c:v>1.9899205238903663</c:v>
                </c:pt>
                <c:pt idx="40">
                  <c:v>1.8599205238903662</c:v>
                </c:pt>
                <c:pt idx="41">
                  <c:v>1.8599205238903662</c:v>
                </c:pt>
                <c:pt idx="42">
                  <c:v>1.8599205238903662</c:v>
                </c:pt>
                <c:pt idx="43">
                  <c:v>1.7299205238903663</c:v>
                </c:pt>
                <c:pt idx="44">
                  <c:v>1.7299205238903663</c:v>
                </c:pt>
                <c:pt idx="45">
                  <c:v>1.5999205238903662</c:v>
                </c:pt>
                <c:pt idx="46">
                  <c:v>1.5999205238903662</c:v>
                </c:pt>
                <c:pt idx="47">
                  <c:v>1.7299205238903663</c:v>
                </c:pt>
                <c:pt idx="48">
                  <c:v>1.9899205238903663</c:v>
                </c:pt>
                <c:pt idx="49">
                  <c:v>2.1199205238903662</c:v>
                </c:pt>
                <c:pt idx="50">
                  <c:v>2.7699205238903661</c:v>
                </c:pt>
                <c:pt idx="51">
                  <c:v>7.7099205238903661</c:v>
                </c:pt>
                <c:pt idx="52">
                  <c:v>8.7499205238903652</c:v>
                </c:pt>
                <c:pt idx="53">
                  <c:v>7.1899205238903665</c:v>
                </c:pt>
                <c:pt idx="54">
                  <c:v>5.2399205238903663</c:v>
                </c:pt>
                <c:pt idx="55">
                  <c:v>4.3299205238903662</c:v>
                </c:pt>
                <c:pt idx="56">
                  <c:v>3.6799205238903663</c:v>
                </c:pt>
                <c:pt idx="57">
                  <c:v>3.4199205238903665</c:v>
                </c:pt>
                <c:pt idx="58">
                  <c:v>3.1599205238903663</c:v>
                </c:pt>
                <c:pt idx="59">
                  <c:v>3.0299205238903664</c:v>
                </c:pt>
                <c:pt idx="60">
                  <c:v>2.8999205238903665</c:v>
                </c:pt>
                <c:pt idx="61">
                  <c:v>2.6399205238903662</c:v>
                </c:pt>
                <c:pt idx="62">
                  <c:v>2.5099205238903664</c:v>
                </c:pt>
                <c:pt idx="63">
                  <c:v>2.5099205238903664</c:v>
                </c:pt>
                <c:pt idx="64">
                  <c:v>2.3799205238903665</c:v>
                </c:pt>
                <c:pt idx="65">
                  <c:v>2.3799205238903665</c:v>
                </c:pt>
                <c:pt idx="66">
                  <c:v>2.2499205238903661</c:v>
                </c:pt>
                <c:pt idx="67">
                  <c:v>2.2499205238903661</c:v>
                </c:pt>
                <c:pt idx="68">
                  <c:v>2.2499205238903661</c:v>
                </c:pt>
                <c:pt idx="69">
                  <c:v>2.2499205238903661</c:v>
                </c:pt>
                <c:pt idx="70">
                  <c:v>2.1199205238903662</c:v>
                </c:pt>
                <c:pt idx="71">
                  <c:v>2.2499205238903661</c:v>
                </c:pt>
                <c:pt idx="72">
                  <c:v>2.5099205238903664</c:v>
                </c:pt>
                <c:pt idx="73">
                  <c:v>12.259920523890365</c:v>
                </c:pt>
                <c:pt idx="74">
                  <c:v>18.889920523890368</c:v>
                </c:pt>
                <c:pt idx="75">
                  <c:v>11.089920523890365</c:v>
                </c:pt>
                <c:pt idx="76">
                  <c:v>67.249920523890367</c:v>
                </c:pt>
                <c:pt idx="77">
                  <c:v>51.649920523890366</c:v>
                </c:pt>
                <c:pt idx="78">
                  <c:v>24.739920523890365</c:v>
                </c:pt>
                <c:pt idx="79">
                  <c:v>16.549920523890364</c:v>
                </c:pt>
                <c:pt idx="80">
                  <c:v>12.389920523890366</c:v>
                </c:pt>
                <c:pt idx="81">
                  <c:v>11.739920523890365</c:v>
                </c:pt>
                <c:pt idx="82">
                  <c:v>18.109920523890366</c:v>
                </c:pt>
                <c:pt idx="83">
                  <c:v>17.589920523890367</c:v>
                </c:pt>
                <c:pt idx="84">
                  <c:v>12.649920523890366</c:v>
                </c:pt>
                <c:pt idx="85">
                  <c:v>9.9199205238903652</c:v>
                </c:pt>
                <c:pt idx="86">
                  <c:v>8.2299205238903657</c:v>
                </c:pt>
                <c:pt idx="87">
                  <c:v>8.2299205238903657</c:v>
                </c:pt>
                <c:pt idx="88">
                  <c:v>11.479920523890366</c:v>
                </c:pt>
                <c:pt idx="89">
                  <c:v>8.7499205238903652</c:v>
                </c:pt>
                <c:pt idx="90">
                  <c:v>9.9199205238903652</c:v>
                </c:pt>
                <c:pt idx="91">
                  <c:v>12.519920523890367</c:v>
                </c:pt>
                <c:pt idx="92">
                  <c:v>13.559920523890366</c:v>
                </c:pt>
                <c:pt idx="93">
                  <c:v>56.069920523890367</c:v>
                </c:pt>
                <c:pt idx="94">
                  <c:v>33.709920523890368</c:v>
                </c:pt>
                <c:pt idx="95">
                  <c:v>23.179920523890367</c:v>
                </c:pt>
                <c:pt idx="96">
                  <c:v>17.199920523890366</c:v>
                </c:pt>
                <c:pt idx="97">
                  <c:v>13.299920523890366</c:v>
                </c:pt>
                <c:pt idx="98">
                  <c:v>10.829920523890365</c:v>
                </c:pt>
                <c:pt idx="99">
                  <c:v>9.3999205238903656</c:v>
                </c:pt>
                <c:pt idx="100">
                  <c:v>8.0999205238903667</c:v>
                </c:pt>
                <c:pt idx="101">
                  <c:v>7.0599205238903666</c:v>
                </c:pt>
                <c:pt idx="102">
                  <c:v>6.4099205238903663</c:v>
                </c:pt>
                <c:pt idx="103">
                  <c:v>67.509920523890372</c:v>
                </c:pt>
                <c:pt idx="104">
                  <c:v>170.33992052389038</c:v>
                </c:pt>
                <c:pt idx="105">
                  <c:v>81.679920523890374</c:v>
                </c:pt>
                <c:pt idx="106">
                  <c:v>48.26992052389037</c:v>
                </c:pt>
                <c:pt idx="107">
                  <c:v>33.44992052389037</c:v>
                </c:pt>
                <c:pt idx="108">
                  <c:v>26.819920523890367</c:v>
                </c:pt>
                <c:pt idx="109">
                  <c:v>308.13992052389034</c:v>
                </c:pt>
                <c:pt idx="110">
                  <c:v>683.83992052389033</c:v>
                </c:pt>
                <c:pt idx="111">
                  <c:v>1140.1399205238904</c:v>
                </c:pt>
                <c:pt idx="112">
                  <c:v>846.33992052389033</c:v>
                </c:pt>
                <c:pt idx="113">
                  <c:v>540.83992052389033</c:v>
                </c:pt>
                <c:pt idx="114">
                  <c:v>348.43992052389035</c:v>
                </c:pt>
                <c:pt idx="115">
                  <c:v>241.83992052389038</c:v>
                </c:pt>
                <c:pt idx="116">
                  <c:v>647.43992052389035</c:v>
                </c:pt>
                <c:pt idx="117">
                  <c:v>1108.9399205238906</c:v>
                </c:pt>
                <c:pt idx="118">
                  <c:v>397.83992052389038</c:v>
                </c:pt>
                <c:pt idx="119">
                  <c:v>224.93992052389038</c:v>
                </c:pt>
                <c:pt idx="120">
                  <c:v>161.23992052389039</c:v>
                </c:pt>
                <c:pt idx="121">
                  <c:v>135.23992052389039</c:v>
                </c:pt>
                <c:pt idx="122">
                  <c:v>108.06992052389037</c:v>
                </c:pt>
                <c:pt idx="123">
                  <c:v>93.249920523890367</c:v>
                </c:pt>
                <c:pt idx="124">
                  <c:v>84.799920523890364</c:v>
                </c:pt>
                <c:pt idx="125">
                  <c:v>76.479920523890371</c:v>
                </c:pt>
                <c:pt idx="126">
                  <c:v>74.269920523890363</c:v>
                </c:pt>
                <c:pt idx="127">
                  <c:v>353.63992052389034</c:v>
                </c:pt>
                <c:pt idx="128">
                  <c:v>232.73992052389039</c:v>
                </c:pt>
                <c:pt idx="129">
                  <c:v>201.53992052389037</c:v>
                </c:pt>
                <c:pt idx="130">
                  <c:v>162.53992052389037</c:v>
                </c:pt>
                <c:pt idx="131">
                  <c:v>139.1399205238904</c:v>
                </c:pt>
                <c:pt idx="132">
                  <c:v>115.99992052389037</c:v>
                </c:pt>
                <c:pt idx="133">
                  <c:v>98.319920523890374</c:v>
                </c:pt>
                <c:pt idx="134">
                  <c:v>89.739920523890362</c:v>
                </c:pt>
                <c:pt idx="135">
                  <c:v>79.729920523890371</c:v>
                </c:pt>
                <c:pt idx="136">
                  <c:v>69.58992052389037</c:v>
                </c:pt>
                <c:pt idx="137">
                  <c:v>61.919920523890369</c:v>
                </c:pt>
                <c:pt idx="138">
                  <c:v>55.289920523890366</c:v>
                </c:pt>
                <c:pt idx="139">
                  <c:v>49.69992052389037</c:v>
                </c:pt>
                <c:pt idx="140">
                  <c:v>45.149920523890366</c:v>
                </c:pt>
                <c:pt idx="141">
                  <c:v>41.249920523890367</c:v>
                </c:pt>
                <c:pt idx="142">
                  <c:v>38.12992052389037</c:v>
                </c:pt>
                <c:pt idx="143">
                  <c:v>35.399920523890366</c:v>
                </c:pt>
                <c:pt idx="144">
                  <c:v>32.669920523890369</c:v>
                </c:pt>
                <c:pt idx="145">
                  <c:v>31.239920523890365</c:v>
                </c:pt>
                <c:pt idx="146">
                  <c:v>64.909920523890364</c:v>
                </c:pt>
                <c:pt idx="147">
                  <c:v>52.169920523890369</c:v>
                </c:pt>
                <c:pt idx="148">
                  <c:v>122.62992052389036</c:v>
                </c:pt>
                <c:pt idx="149">
                  <c:v>247.0399205238904</c:v>
                </c:pt>
                <c:pt idx="150">
                  <c:v>141.73992052389039</c:v>
                </c:pt>
                <c:pt idx="152">
                  <c:v>107.80992052389037</c:v>
                </c:pt>
                <c:pt idx="153">
                  <c:v>156.03992052389037</c:v>
                </c:pt>
                <c:pt idx="154">
                  <c:v>274.33992052389038</c:v>
                </c:pt>
                <c:pt idx="155">
                  <c:v>263.93992052389041</c:v>
                </c:pt>
                <c:pt idx="156">
                  <c:v>189.83992052389038</c:v>
                </c:pt>
                <c:pt idx="157">
                  <c:v>145.6399205238904</c:v>
                </c:pt>
                <c:pt idx="158">
                  <c:v>115.34992052389038</c:v>
                </c:pt>
                <c:pt idx="159">
                  <c:v>95.329920523890365</c:v>
                </c:pt>
                <c:pt idx="160">
                  <c:v>83.239920523890362</c:v>
                </c:pt>
                <c:pt idx="161">
                  <c:v>82.979920523890371</c:v>
                </c:pt>
                <c:pt idx="162">
                  <c:v>69.979920523890371</c:v>
                </c:pt>
                <c:pt idx="163">
                  <c:v>139.1399205238904</c:v>
                </c:pt>
                <c:pt idx="164">
                  <c:v>258.73992052389036</c:v>
                </c:pt>
                <c:pt idx="165">
                  <c:v>180.73992052389039</c:v>
                </c:pt>
                <c:pt idx="166">
                  <c:v>148.23992052389039</c:v>
                </c:pt>
                <c:pt idx="167">
                  <c:v>121.32992052389037</c:v>
                </c:pt>
                <c:pt idx="168">
                  <c:v>102.21992052389037</c:v>
                </c:pt>
                <c:pt idx="169">
                  <c:v>88.69992052389037</c:v>
                </c:pt>
                <c:pt idx="170">
                  <c:v>77.259920523890372</c:v>
                </c:pt>
                <c:pt idx="171">
                  <c:v>67.509920523890372</c:v>
                </c:pt>
                <c:pt idx="172">
                  <c:v>59.059920523890369</c:v>
                </c:pt>
                <c:pt idx="173">
                  <c:v>53.599920523890368</c:v>
                </c:pt>
                <c:pt idx="174">
                  <c:v>48.529920523890368</c:v>
                </c:pt>
                <c:pt idx="175">
                  <c:v>44.62992052389037</c:v>
                </c:pt>
                <c:pt idx="176">
                  <c:v>46.319920523890367</c:v>
                </c:pt>
                <c:pt idx="177">
                  <c:v>44.889920523890368</c:v>
                </c:pt>
                <c:pt idx="178">
                  <c:v>39.819920523890367</c:v>
                </c:pt>
                <c:pt idx="179">
                  <c:v>36.69992052389037</c:v>
                </c:pt>
                <c:pt idx="180">
                  <c:v>37.739920523890369</c:v>
                </c:pt>
                <c:pt idx="181">
                  <c:v>73.749920523890367</c:v>
                </c:pt>
                <c:pt idx="182">
                  <c:v>145.6399205238904</c:v>
                </c:pt>
                <c:pt idx="183">
                  <c:v>204.1399205238904</c:v>
                </c:pt>
                <c:pt idx="184">
                  <c:v>175.53992052389037</c:v>
                </c:pt>
                <c:pt idx="185">
                  <c:v>239.23992052389039</c:v>
                </c:pt>
                <c:pt idx="186">
                  <c:v>293.83992052389038</c:v>
                </c:pt>
                <c:pt idx="187">
                  <c:v>496.63992052389034</c:v>
                </c:pt>
                <c:pt idx="188">
                  <c:v>275.63992052389034</c:v>
                </c:pt>
                <c:pt idx="189">
                  <c:v>188.53992052389037</c:v>
                </c:pt>
                <c:pt idx="190">
                  <c:v>144.33992052389038</c:v>
                </c:pt>
                <c:pt idx="191">
                  <c:v>114.82992052389037</c:v>
                </c:pt>
                <c:pt idx="192">
                  <c:v>94.289920523890373</c:v>
                </c:pt>
                <c:pt idx="193">
                  <c:v>200.23992052389039</c:v>
                </c:pt>
                <c:pt idx="194">
                  <c:v>785.23992052389042</c:v>
                </c:pt>
                <c:pt idx="195">
                  <c:v>529.1399205238904</c:v>
                </c:pt>
                <c:pt idx="196">
                  <c:v>306.83992052389038</c:v>
                </c:pt>
                <c:pt idx="197">
                  <c:v>210.6399205238904</c:v>
                </c:pt>
                <c:pt idx="198">
                  <c:v>161.23992052389039</c:v>
                </c:pt>
                <c:pt idx="199">
                  <c:v>129.90992052389038</c:v>
                </c:pt>
                <c:pt idx="200">
                  <c:v>109.88992052389037</c:v>
                </c:pt>
                <c:pt idx="201">
                  <c:v>94.159920523890364</c:v>
                </c:pt>
                <c:pt idx="202">
                  <c:v>99.489920523890362</c:v>
                </c:pt>
                <c:pt idx="203">
                  <c:v>92.859920523890366</c:v>
                </c:pt>
                <c:pt idx="204">
                  <c:v>81.029920523890368</c:v>
                </c:pt>
                <c:pt idx="205">
                  <c:v>71.799920523890364</c:v>
                </c:pt>
                <c:pt idx="206">
                  <c:v>63.739920523890369</c:v>
                </c:pt>
                <c:pt idx="207">
                  <c:v>57.109920523890366</c:v>
                </c:pt>
                <c:pt idx="208">
                  <c:v>52.299920523890364</c:v>
                </c:pt>
                <c:pt idx="209">
                  <c:v>109.62992052389036</c:v>
                </c:pt>
                <c:pt idx="210">
                  <c:v>180.73992052389039</c:v>
                </c:pt>
                <c:pt idx="211">
                  <c:v>162.53992052389037</c:v>
                </c:pt>
                <c:pt idx="212">
                  <c:v>128.34992052389038</c:v>
                </c:pt>
                <c:pt idx="213">
                  <c:v>106.11992052389037</c:v>
                </c:pt>
                <c:pt idx="214">
                  <c:v>89.739920523890362</c:v>
                </c:pt>
                <c:pt idx="215">
                  <c:v>76.869920523890372</c:v>
                </c:pt>
                <c:pt idx="216">
                  <c:v>66.859920523890366</c:v>
                </c:pt>
                <c:pt idx="217">
                  <c:v>58.929920523890367</c:v>
                </c:pt>
                <c:pt idx="218">
                  <c:v>52.94992052389037</c:v>
                </c:pt>
                <c:pt idx="219">
                  <c:v>47.87992052389037</c:v>
                </c:pt>
                <c:pt idx="220">
                  <c:v>43.849920523890368</c:v>
                </c:pt>
                <c:pt idx="221">
                  <c:v>41.249920523890367</c:v>
                </c:pt>
                <c:pt idx="222">
                  <c:v>41.249920523890367</c:v>
                </c:pt>
                <c:pt idx="223">
                  <c:v>42.159920523890364</c:v>
                </c:pt>
                <c:pt idx="224">
                  <c:v>37.089920523890363</c:v>
                </c:pt>
                <c:pt idx="225">
                  <c:v>34.489920523890369</c:v>
                </c:pt>
                <c:pt idx="226">
                  <c:v>32.409920523890364</c:v>
                </c:pt>
                <c:pt idx="227">
                  <c:v>30.199920523890366</c:v>
                </c:pt>
                <c:pt idx="228">
                  <c:v>28.249920523890367</c:v>
                </c:pt>
                <c:pt idx="229">
                  <c:v>26.429920523890367</c:v>
                </c:pt>
                <c:pt idx="230">
                  <c:v>26.819920523890367</c:v>
                </c:pt>
                <c:pt idx="231">
                  <c:v>25.129920523890366</c:v>
                </c:pt>
                <c:pt idx="232">
                  <c:v>24.349920523890365</c:v>
                </c:pt>
                <c:pt idx="233">
                  <c:v>22.529920523890365</c:v>
                </c:pt>
                <c:pt idx="234">
                  <c:v>21.489920523890365</c:v>
                </c:pt>
                <c:pt idx="235">
                  <c:v>20.579920523890365</c:v>
                </c:pt>
                <c:pt idx="236">
                  <c:v>19.539920523890366</c:v>
                </c:pt>
                <c:pt idx="237">
                  <c:v>19.019920523890367</c:v>
                </c:pt>
                <c:pt idx="238">
                  <c:v>20.969920523890366</c:v>
                </c:pt>
                <c:pt idx="239">
                  <c:v>23.829920523890365</c:v>
                </c:pt>
                <c:pt idx="240">
                  <c:v>37.479920523890364</c:v>
                </c:pt>
                <c:pt idx="241">
                  <c:v>29.029920523890365</c:v>
                </c:pt>
                <c:pt idx="242">
                  <c:v>24.609920523890366</c:v>
                </c:pt>
                <c:pt idx="243">
                  <c:v>22.139920523890368</c:v>
                </c:pt>
                <c:pt idx="244">
                  <c:v>21.091914707446588</c:v>
                </c:pt>
                <c:pt idx="245">
                  <c:v>19.921914707446589</c:v>
                </c:pt>
                <c:pt idx="246">
                  <c:v>19.40191470744659</c:v>
                </c:pt>
                <c:pt idx="247">
                  <c:v>19.531914707446589</c:v>
                </c:pt>
                <c:pt idx="248">
                  <c:v>19.661914707446588</c:v>
                </c:pt>
                <c:pt idx="249">
                  <c:v>18.361914707446587</c:v>
                </c:pt>
                <c:pt idx="250">
                  <c:v>17.191914707446589</c:v>
                </c:pt>
                <c:pt idx="251">
                  <c:v>16.411914707446588</c:v>
                </c:pt>
                <c:pt idx="252">
                  <c:v>15.891914707446588</c:v>
                </c:pt>
                <c:pt idx="253">
                  <c:v>15.371914707446589</c:v>
                </c:pt>
                <c:pt idx="254">
                  <c:v>14.071914707446588</c:v>
                </c:pt>
                <c:pt idx="255">
                  <c:v>13.161914707446588</c:v>
                </c:pt>
                <c:pt idx="256">
                  <c:v>12.121914707446589</c:v>
                </c:pt>
                <c:pt idx="257">
                  <c:v>11.081914707446588</c:v>
                </c:pt>
                <c:pt idx="258">
                  <c:v>10.431914707446587</c:v>
                </c:pt>
                <c:pt idx="259">
                  <c:v>9.7819147074465871</c:v>
                </c:pt>
                <c:pt idx="260">
                  <c:v>9.1319147074465885</c:v>
                </c:pt>
                <c:pt idx="261">
                  <c:v>8.7419147074465879</c:v>
                </c:pt>
                <c:pt idx="262">
                  <c:v>8.3519147074465874</c:v>
                </c:pt>
                <c:pt idx="263">
                  <c:v>7.9619147074465877</c:v>
                </c:pt>
                <c:pt idx="264">
                  <c:v>7.9619147074465877</c:v>
                </c:pt>
                <c:pt idx="265">
                  <c:v>7.8319147074465878</c:v>
                </c:pt>
                <c:pt idx="266">
                  <c:v>7.571914707446588</c:v>
                </c:pt>
                <c:pt idx="267">
                  <c:v>7.1819147074465874</c:v>
                </c:pt>
                <c:pt idx="268">
                  <c:v>7.0519147074465875</c:v>
                </c:pt>
                <c:pt idx="269">
                  <c:v>6.7919147074465878</c:v>
                </c:pt>
                <c:pt idx="270">
                  <c:v>6.6619147074465879</c:v>
                </c:pt>
                <c:pt idx="271">
                  <c:v>6.4019147074465881</c:v>
                </c:pt>
                <c:pt idx="272">
                  <c:v>6.1419147074465874</c:v>
                </c:pt>
                <c:pt idx="273">
                  <c:v>5.8819147074465876</c:v>
                </c:pt>
                <c:pt idx="274">
                  <c:v>5.6571526579808848</c:v>
                </c:pt>
                <c:pt idx="275">
                  <c:v>5.527152657980885</c:v>
                </c:pt>
                <c:pt idx="276">
                  <c:v>5.527152657980885</c:v>
                </c:pt>
                <c:pt idx="277">
                  <c:v>5.3971526579808851</c:v>
                </c:pt>
                <c:pt idx="278">
                  <c:v>5.1371526579808853</c:v>
                </c:pt>
                <c:pt idx="279">
                  <c:v>4.8771526579808846</c:v>
                </c:pt>
                <c:pt idx="280">
                  <c:v>4.7471526579808847</c:v>
                </c:pt>
                <c:pt idx="281">
                  <c:v>4.7471526579808847</c:v>
                </c:pt>
                <c:pt idx="282">
                  <c:v>4.6171526579808848</c:v>
                </c:pt>
                <c:pt idx="283">
                  <c:v>4.4871526579808849</c:v>
                </c:pt>
                <c:pt idx="284">
                  <c:v>4.357152657980885</c:v>
                </c:pt>
                <c:pt idx="285">
                  <c:v>4.2271526579808851</c:v>
                </c:pt>
                <c:pt idx="286">
                  <c:v>4.2271526579808851</c:v>
                </c:pt>
                <c:pt idx="287">
                  <c:v>4.0971526579808843</c:v>
                </c:pt>
                <c:pt idx="288">
                  <c:v>3.9671526579808845</c:v>
                </c:pt>
                <c:pt idx="289">
                  <c:v>3.9671526579808845</c:v>
                </c:pt>
                <c:pt idx="290">
                  <c:v>3.8371526579808846</c:v>
                </c:pt>
                <c:pt idx="291">
                  <c:v>3.5771526579808843</c:v>
                </c:pt>
                <c:pt idx="292">
                  <c:v>3.5771526579808843</c:v>
                </c:pt>
                <c:pt idx="293">
                  <c:v>3.5771526579808843</c:v>
                </c:pt>
                <c:pt idx="294">
                  <c:v>3.4471526579808844</c:v>
                </c:pt>
                <c:pt idx="295">
                  <c:v>3.4471526579808844</c:v>
                </c:pt>
                <c:pt idx="296">
                  <c:v>3.4471526579808844</c:v>
                </c:pt>
                <c:pt idx="297">
                  <c:v>3.3171526579808845</c:v>
                </c:pt>
                <c:pt idx="298">
                  <c:v>3.3171526579808845</c:v>
                </c:pt>
                <c:pt idx="299">
                  <c:v>3.3171526579808845</c:v>
                </c:pt>
                <c:pt idx="300">
                  <c:v>3.1871526579808842</c:v>
                </c:pt>
                <c:pt idx="301">
                  <c:v>3.1871526579808842</c:v>
                </c:pt>
                <c:pt idx="302">
                  <c:v>3.1871526579808842</c:v>
                </c:pt>
                <c:pt idx="303">
                  <c:v>3.1871526579808842</c:v>
                </c:pt>
                <c:pt idx="304">
                  <c:v>3.1871526579808842</c:v>
                </c:pt>
                <c:pt idx="305">
                  <c:v>2.9113391568076197</c:v>
                </c:pt>
                <c:pt idx="306">
                  <c:v>2.6513391568076199</c:v>
                </c:pt>
                <c:pt idx="307">
                  <c:v>2.52133915680762</c:v>
                </c:pt>
                <c:pt idx="308">
                  <c:v>2.52133915680762</c:v>
                </c:pt>
                <c:pt idx="309">
                  <c:v>2.3913391568076197</c:v>
                </c:pt>
                <c:pt idx="310">
                  <c:v>2.3913391568076197</c:v>
                </c:pt>
                <c:pt idx="311">
                  <c:v>2.3913391568076197</c:v>
                </c:pt>
                <c:pt idx="312">
                  <c:v>2.2613391568076198</c:v>
                </c:pt>
                <c:pt idx="313">
                  <c:v>2.1313391568076199</c:v>
                </c:pt>
                <c:pt idx="314">
                  <c:v>2.1313391568076199</c:v>
                </c:pt>
                <c:pt idx="315">
                  <c:v>2.1313391568076199</c:v>
                </c:pt>
                <c:pt idx="316">
                  <c:v>2.1313391568076199</c:v>
                </c:pt>
                <c:pt idx="317">
                  <c:v>2.00133915680762</c:v>
                </c:pt>
                <c:pt idx="318">
                  <c:v>2.00133915680762</c:v>
                </c:pt>
                <c:pt idx="319">
                  <c:v>2.00133915680762</c:v>
                </c:pt>
                <c:pt idx="320">
                  <c:v>2.00133915680762</c:v>
                </c:pt>
                <c:pt idx="321">
                  <c:v>2.00133915680762</c:v>
                </c:pt>
                <c:pt idx="322">
                  <c:v>1.8713391568076199</c:v>
                </c:pt>
                <c:pt idx="323">
                  <c:v>1.8713391568076199</c:v>
                </c:pt>
                <c:pt idx="324">
                  <c:v>1.8713391568076199</c:v>
                </c:pt>
                <c:pt idx="325">
                  <c:v>1.8713391568076199</c:v>
                </c:pt>
                <c:pt idx="326">
                  <c:v>1.8323391568076197</c:v>
                </c:pt>
                <c:pt idx="327">
                  <c:v>1.7803391568076199</c:v>
                </c:pt>
                <c:pt idx="328">
                  <c:v>1.7933391568076198</c:v>
                </c:pt>
                <c:pt idx="329">
                  <c:v>1.7673391568076198</c:v>
                </c:pt>
                <c:pt idx="330">
                  <c:v>1.7153391568076199</c:v>
                </c:pt>
                <c:pt idx="331">
                  <c:v>1.6373391568076197</c:v>
                </c:pt>
                <c:pt idx="332">
                  <c:v>1.5593391568076198</c:v>
                </c:pt>
                <c:pt idx="333">
                  <c:v>1.5593391568076198</c:v>
                </c:pt>
                <c:pt idx="334">
                  <c:v>1.5333391568076198</c:v>
                </c:pt>
                <c:pt idx="335">
                  <c:v>1.5853391568076198</c:v>
                </c:pt>
                <c:pt idx="336">
                  <c:v>1.5853391568076198</c:v>
                </c:pt>
                <c:pt idx="337">
                  <c:v>1.5723391568076197</c:v>
                </c:pt>
                <c:pt idx="338">
                  <c:v>1.5723391568076197</c:v>
                </c:pt>
                <c:pt idx="339">
                  <c:v>1.4813391568076197</c:v>
                </c:pt>
                <c:pt idx="340">
                  <c:v>1.4423391568076196</c:v>
                </c:pt>
                <c:pt idx="341">
                  <c:v>1.4033391568076199</c:v>
                </c:pt>
                <c:pt idx="342">
                  <c:v>1.4293391568076197</c:v>
                </c:pt>
                <c:pt idx="343">
                  <c:v>1.4163391568076198</c:v>
                </c:pt>
                <c:pt idx="344">
                  <c:v>1.4163391568076198</c:v>
                </c:pt>
                <c:pt idx="345">
                  <c:v>1.4553391568076199</c:v>
                </c:pt>
                <c:pt idx="346">
                  <c:v>1.4423391568076196</c:v>
                </c:pt>
                <c:pt idx="347">
                  <c:v>1.4553391568076199</c:v>
                </c:pt>
                <c:pt idx="348">
                  <c:v>1.4163391568076198</c:v>
                </c:pt>
                <c:pt idx="349">
                  <c:v>1.4163391568076198</c:v>
                </c:pt>
                <c:pt idx="350">
                  <c:v>1.4553391568076199</c:v>
                </c:pt>
                <c:pt idx="351">
                  <c:v>1.4683391568076198</c:v>
                </c:pt>
                <c:pt idx="352">
                  <c:v>1.5073391568076198</c:v>
                </c:pt>
                <c:pt idx="353">
                  <c:v>1.5333391568076198</c:v>
                </c:pt>
                <c:pt idx="354">
                  <c:v>1.6633391568076199</c:v>
                </c:pt>
                <c:pt idx="355">
                  <c:v>1.6893391568076197</c:v>
                </c:pt>
                <c:pt idx="356">
                  <c:v>1.7283391568076198</c:v>
                </c:pt>
                <c:pt idx="357">
                  <c:v>1.7283391568076198</c:v>
                </c:pt>
                <c:pt idx="358">
                  <c:v>1.6893391568076197</c:v>
                </c:pt>
                <c:pt idx="359">
                  <c:v>1.6373391568076197</c:v>
                </c:pt>
                <c:pt idx="360">
                  <c:v>1.5983391568076197</c:v>
                </c:pt>
                <c:pt idx="361">
                  <c:v>1.5723391568076197</c:v>
                </c:pt>
                <c:pt idx="362">
                  <c:v>1.5593391568076198</c:v>
                </c:pt>
                <c:pt idx="363">
                  <c:v>1.5723391568076197</c:v>
                </c:pt>
                <c:pt idx="364">
                  <c:v>1.5593391568076198</c:v>
                </c:pt>
                <c:pt idx="365">
                  <c:v>1.5073391568076198</c:v>
                </c:pt>
                <c:pt idx="366">
                  <c:v>0.1660205238903662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A5-43EF-998D-58A6BA57D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09248"/>
        <c:axId val="147911040"/>
      </c:scatterChart>
      <c:valAx>
        <c:axId val="147909248"/>
        <c:scaling>
          <c:orientation val="minMax"/>
          <c:max val="41189"/>
          <c:min val="408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1040"/>
        <c:crosses val="autoZero"/>
        <c:crossBetween val="midCat"/>
        <c:majorUnit val="31"/>
      </c:valAx>
      <c:valAx>
        <c:axId val="147911040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Daily Mean</a:t>
                </a:r>
                <a:r>
                  <a:rPr lang="en-US" sz="1200" baseline="0"/>
                  <a:t> Discharge, ft3/sec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0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Flows - Normal-Type</a:t>
            </a:r>
            <a:r>
              <a:rPr lang="en-US" baseline="0"/>
              <a:t> Year Flows (2010)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'Normal-type year 2010'!$C$4</c:f>
              <c:strCache>
                <c:ptCount val="1"/>
                <c:pt idx="0">
                  <c:v>"impaired flow", ft3/s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'Normal-type year 2010'!$A$5:$A$370</c:f>
              <c:numCache>
                <c:formatCode>d\-mmm</c:formatCode>
                <c:ptCount val="366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  <c:pt idx="23">
                  <c:v>40840</c:v>
                </c:pt>
                <c:pt idx="24">
                  <c:v>40841</c:v>
                </c:pt>
                <c:pt idx="25">
                  <c:v>40842</c:v>
                </c:pt>
                <c:pt idx="26">
                  <c:v>40843</c:v>
                </c:pt>
                <c:pt idx="27">
                  <c:v>40844</c:v>
                </c:pt>
                <c:pt idx="28">
                  <c:v>40845</c:v>
                </c:pt>
                <c:pt idx="29">
                  <c:v>40846</c:v>
                </c:pt>
                <c:pt idx="30">
                  <c:v>40847</c:v>
                </c:pt>
                <c:pt idx="31">
                  <c:v>40848</c:v>
                </c:pt>
                <c:pt idx="32">
                  <c:v>40849</c:v>
                </c:pt>
                <c:pt idx="33">
                  <c:v>40850</c:v>
                </c:pt>
                <c:pt idx="34">
                  <c:v>40851</c:v>
                </c:pt>
                <c:pt idx="35">
                  <c:v>40852</c:v>
                </c:pt>
                <c:pt idx="36">
                  <c:v>40853</c:v>
                </c:pt>
                <c:pt idx="37">
                  <c:v>40854</c:v>
                </c:pt>
                <c:pt idx="38">
                  <c:v>40855</c:v>
                </c:pt>
                <c:pt idx="39">
                  <c:v>40856</c:v>
                </c:pt>
                <c:pt idx="40">
                  <c:v>40857</c:v>
                </c:pt>
                <c:pt idx="41">
                  <c:v>40858</c:v>
                </c:pt>
                <c:pt idx="42">
                  <c:v>40859</c:v>
                </c:pt>
                <c:pt idx="43">
                  <c:v>40860</c:v>
                </c:pt>
                <c:pt idx="44">
                  <c:v>40861</c:v>
                </c:pt>
                <c:pt idx="45">
                  <c:v>40862</c:v>
                </c:pt>
                <c:pt idx="46">
                  <c:v>40863</c:v>
                </c:pt>
                <c:pt idx="47">
                  <c:v>40864</c:v>
                </c:pt>
                <c:pt idx="48">
                  <c:v>40865</c:v>
                </c:pt>
                <c:pt idx="49">
                  <c:v>40866</c:v>
                </c:pt>
                <c:pt idx="50">
                  <c:v>40867</c:v>
                </c:pt>
                <c:pt idx="51">
                  <c:v>40868</c:v>
                </c:pt>
                <c:pt idx="52">
                  <c:v>40869</c:v>
                </c:pt>
                <c:pt idx="53">
                  <c:v>40870</c:v>
                </c:pt>
                <c:pt idx="54">
                  <c:v>40871</c:v>
                </c:pt>
                <c:pt idx="55">
                  <c:v>40872</c:v>
                </c:pt>
                <c:pt idx="56">
                  <c:v>40873</c:v>
                </c:pt>
                <c:pt idx="57">
                  <c:v>40874</c:v>
                </c:pt>
                <c:pt idx="58">
                  <c:v>40875</c:v>
                </c:pt>
                <c:pt idx="59">
                  <c:v>40876</c:v>
                </c:pt>
                <c:pt idx="60">
                  <c:v>40877</c:v>
                </c:pt>
                <c:pt idx="61">
                  <c:v>40878</c:v>
                </c:pt>
                <c:pt idx="62">
                  <c:v>40879</c:v>
                </c:pt>
                <c:pt idx="63">
                  <c:v>40880</c:v>
                </c:pt>
                <c:pt idx="64">
                  <c:v>40881</c:v>
                </c:pt>
                <c:pt idx="65">
                  <c:v>40882</c:v>
                </c:pt>
                <c:pt idx="66">
                  <c:v>40883</c:v>
                </c:pt>
                <c:pt idx="67">
                  <c:v>40884</c:v>
                </c:pt>
                <c:pt idx="68">
                  <c:v>40885</c:v>
                </c:pt>
                <c:pt idx="69">
                  <c:v>40886</c:v>
                </c:pt>
                <c:pt idx="70">
                  <c:v>40887</c:v>
                </c:pt>
                <c:pt idx="71">
                  <c:v>40888</c:v>
                </c:pt>
                <c:pt idx="72">
                  <c:v>40889</c:v>
                </c:pt>
                <c:pt idx="73">
                  <c:v>40890</c:v>
                </c:pt>
                <c:pt idx="74">
                  <c:v>40891</c:v>
                </c:pt>
                <c:pt idx="75">
                  <c:v>40892</c:v>
                </c:pt>
                <c:pt idx="76">
                  <c:v>40893</c:v>
                </c:pt>
                <c:pt idx="77">
                  <c:v>40894</c:v>
                </c:pt>
                <c:pt idx="78">
                  <c:v>40895</c:v>
                </c:pt>
                <c:pt idx="79">
                  <c:v>40896</c:v>
                </c:pt>
                <c:pt idx="80">
                  <c:v>40897</c:v>
                </c:pt>
                <c:pt idx="81">
                  <c:v>40898</c:v>
                </c:pt>
                <c:pt idx="82">
                  <c:v>40899</c:v>
                </c:pt>
                <c:pt idx="83">
                  <c:v>40900</c:v>
                </c:pt>
                <c:pt idx="84">
                  <c:v>40901</c:v>
                </c:pt>
                <c:pt idx="85">
                  <c:v>40902</c:v>
                </c:pt>
                <c:pt idx="86">
                  <c:v>40903</c:v>
                </c:pt>
                <c:pt idx="87">
                  <c:v>40904</c:v>
                </c:pt>
                <c:pt idx="88">
                  <c:v>40905</c:v>
                </c:pt>
                <c:pt idx="89">
                  <c:v>40906</c:v>
                </c:pt>
                <c:pt idx="90">
                  <c:v>40907</c:v>
                </c:pt>
                <c:pt idx="91">
                  <c:v>40908</c:v>
                </c:pt>
                <c:pt idx="92">
                  <c:v>40909</c:v>
                </c:pt>
                <c:pt idx="93">
                  <c:v>40910</c:v>
                </c:pt>
                <c:pt idx="94">
                  <c:v>40911</c:v>
                </c:pt>
                <c:pt idx="95">
                  <c:v>40912</c:v>
                </c:pt>
                <c:pt idx="96">
                  <c:v>40913</c:v>
                </c:pt>
                <c:pt idx="97">
                  <c:v>40914</c:v>
                </c:pt>
                <c:pt idx="98">
                  <c:v>40915</c:v>
                </c:pt>
                <c:pt idx="99">
                  <c:v>40916</c:v>
                </c:pt>
                <c:pt idx="100">
                  <c:v>40917</c:v>
                </c:pt>
                <c:pt idx="101">
                  <c:v>40918</c:v>
                </c:pt>
                <c:pt idx="102">
                  <c:v>40919</c:v>
                </c:pt>
                <c:pt idx="103">
                  <c:v>40920</c:v>
                </c:pt>
                <c:pt idx="104">
                  <c:v>40921</c:v>
                </c:pt>
                <c:pt idx="105">
                  <c:v>40922</c:v>
                </c:pt>
                <c:pt idx="106">
                  <c:v>40923</c:v>
                </c:pt>
                <c:pt idx="107">
                  <c:v>40924</c:v>
                </c:pt>
                <c:pt idx="108">
                  <c:v>40925</c:v>
                </c:pt>
                <c:pt idx="109">
                  <c:v>40926</c:v>
                </c:pt>
                <c:pt idx="110">
                  <c:v>40927</c:v>
                </c:pt>
                <c:pt idx="111">
                  <c:v>40928</c:v>
                </c:pt>
                <c:pt idx="112">
                  <c:v>40929</c:v>
                </c:pt>
                <c:pt idx="113">
                  <c:v>40930</c:v>
                </c:pt>
                <c:pt idx="114">
                  <c:v>40931</c:v>
                </c:pt>
                <c:pt idx="115">
                  <c:v>40932</c:v>
                </c:pt>
                <c:pt idx="116">
                  <c:v>40933</c:v>
                </c:pt>
                <c:pt idx="117">
                  <c:v>40934</c:v>
                </c:pt>
                <c:pt idx="118">
                  <c:v>40935</c:v>
                </c:pt>
                <c:pt idx="119">
                  <c:v>40936</c:v>
                </c:pt>
                <c:pt idx="120">
                  <c:v>40937</c:v>
                </c:pt>
                <c:pt idx="121">
                  <c:v>40938</c:v>
                </c:pt>
                <c:pt idx="122">
                  <c:v>40939</c:v>
                </c:pt>
                <c:pt idx="123">
                  <c:v>40940</c:v>
                </c:pt>
                <c:pt idx="124">
                  <c:v>40941</c:v>
                </c:pt>
                <c:pt idx="125">
                  <c:v>40942</c:v>
                </c:pt>
                <c:pt idx="126">
                  <c:v>40943</c:v>
                </c:pt>
                <c:pt idx="127">
                  <c:v>40944</c:v>
                </c:pt>
                <c:pt idx="128">
                  <c:v>40945</c:v>
                </c:pt>
                <c:pt idx="129">
                  <c:v>40946</c:v>
                </c:pt>
                <c:pt idx="130">
                  <c:v>40947</c:v>
                </c:pt>
                <c:pt idx="131">
                  <c:v>40948</c:v>
                </c:pt>
                <c:pt idx="132">
                  <c:v>40949</c:v>
                </c:pt>
                <c:pt idx="133">
                  <c:v>40950</c:v>
                </c:pt>
                <c:pt idx="134">
                  <c:v>40951</c:v>
                </c:pt>
                <c:pt idx="135">
                  <c:v>40952</c:v>
                </c:pt>
                <c:pt idx="136">
                  <c:v>40953</c:v>
                </c:pt>
                <c:pt idx="137">
                  <c:v>40954</c:v>
                </c:pt>
                <c:pt idx="138">
                  <c:v>40955</c:v>
                </c:pt>
                <c:pt idx="139">
                  <c:v>40956</c:v>
                </c:pt>
                <c:pt idx="140">
                  <c:v>40957</c:v>
                </c:pt>
                <c:pt idx="141">
                  <c:v>40958</c:v>
                </c:pt>
                <c:pt idx="142">
                  <c:v>40959</c:v>
                </c:pt>
                <c:pt idx="143">
                  <c:v>40960</c:v>
                </c:pt>
                <c:pt idx="144">
                  <c:v>40961</c:v>
                </c:pt>
                <c:pt idx="145">
                  <c:v>40962</c:v>
                </c:pt>
                <c:pt idx="146">
                  <c:v>40963</c:v>
                </c:pt>
                <c:pt idx="147">
                  <c:v>40964</c:v>
                </c:pt>
                <c:pt idx="148">
                  <c:v>40965</c:v>
                </c:pt>
                <c:pt idx="149">
                  <c:v>40966</c:v>
                </c:pt>
                <c:pt idx="150">
                  <c:v>40967</c:v>
                </c:pt>
                <c:pt idx="151">
                  <c:v>40968</c:v>
                </c:pt>
                <c:pt idx="152">
                  <c:v>40969</c:v>
                </c:pt>
                <c:pt idx="153">
                  <c:v>40970</c:v>
                </c:pt>
                <c:pt idx="154">
                  <c:v>40971</c:v>
                </c:pt>
                <c:pt idx="155">
                  <c:v>40972</c:v>
                </c:pt>
                <c:pt idx="156">
                  <c:v>40973</c:v>
                </c:pt>
                <c:pt idx="157">
                  <c:v>40974</c:v>
                </c:pt>
                <c:pt idx="158">
                  <c:v>40975</c:v>
                </c:pt>
                <c:pt idx="159">
                  <c:v>40976</c:v>
                </c:pt>
                <c:pt idx="160">
                  <c:v>40977</c:v>
                </c:pt>
                <c:pt idx="161">
                  <c:v>40978</c:v>
                </c:pt>
                <c:pt idx="162">
                  <c:v>40979</c:v>
                </c:pt>
                <c:pt idx="163">
                  <c:v>40980</c:v>
                </c:pt>
                <c:pt idx="164">
                  <c:v>40981</c:v>
                </c:pt>
                <c:pt idx="165">
                  <c:v>40982</c:v>
                </c:pt>
                <c:pt idx="166">
                  <c:v>40983</c:v>
                </c:pt>
                <c:pt idx="167">
                  <c:v>40984</c:v>
                </c:pt>
                <c:pt idx="168">
                  <c:v>40985</c:v>
                </c:pt>
                <c:pt idx="169">
                  <c:v>40986</c:v>
                </c:pt>
                <c:pt idx="170">
                  <c:v>40987</c:v>
                </c:pt>
                <c:pt idx="171">
                  <c:v>40988</c:v>
                </c:pt>
                <c:pt idx="172">
                  <c:v>40989</c:v>
                </c:pt>
                <c:pt idx="173">
                  <c:v>40990</c:v>
                </c:pt>
                <c:pt idx="174">
                  <c:v>40991</c:v>
                </c:pt>
                <c:pt idx="175">
                  <c:v>40992</c:v>
                </c:pt>
                <c:pt idx="176">
                  <c:v>40993</c:v>
                </c:pt>
                <c:pt idx="177">
                  <c:v>40994</c:v>
                </c:pt>
                <c:pt idx="178">
                  <c:v>40995</c:v>
                </c:pt>
                <c:pt idx="179">
                  <c:v>40996</c:v>
                </c:pt>
                <c:pt idx="180">
                  <c:v>40997</c:v>
                </c:pt>
                <c:pt idx="181">
                  <c:v>40998</c:v>
                </c:pt>
                <c:pt idx="182">
                  <c:v>40999</c:v>
                </c:pt>
                <c:pt idx="183">
                  <c:v>41000</c:v>
                </c:pt>
                <c:pt idx="184">
                  <c:v>41001</c:v>
                </c:pt>
                <c:pt idx="185">
                  <c:v>41002</c:v>
                </c:pt>
                <c:pt idx="186">
                  <c:v>41003</c:v>
                </c:pt>
                <c:pt idx="187">
                  <c:v>41004</c:v>
                </c:pt>
                <c:pt idx="188">
                  <c:v>41005</c:v>
                </c:pt>
                <c:pt idx="189">
                  <c:v>41006</c:v>
                </c:pt>
                <c:pt idx="190">
                  <c:v>41007</c:v>
                </c:pt>
                <c:pt idx="191">
                  <c:v>41008</c:v>
                </c:pt>
                <c:pt idx="192">
                  <c:v>41009</c:v>
                </c:pt>
                <c:pt idx="193">
                  <c:v>41010</c:v>
                </c:pt>
                <c:pt idx="194">
                  <c:v>41011</c:v>
                </c:pt>
                <c:pt idx="195">
                  <c:v>41012</c:v>
                </c:pt>
                <c:pt idx="196">
                  <c:v>41013</c:v>
                </c:pt>
                <c:pt idx="197">
                  <c:v>41014</c:v>
                </c:pt>
                <c:pt idx="198">
                  <c:v>41015</c:v>
                </c:pt>
                <c:pt idx="199">
                  <c:v>41016</c:v>
                </c:pt>
                <c:pt idx="200">
                  <c:v>41017</c:v>
                </c:pt>
                <c:pt idx="201">
                  <c:v>41018</c:v>
                </c:pt>
                <c:pt idx="202">
                  <c:v>41019</c:v>
                </c:pt>
                <c:pt idx="203">
                  <c:v>41020</c:v>
                </c:pt>
                <c:pt idx="204">
                  <c:v>41021</c:v>
                </c:pt>
                <c:pt idx="205">
                  <c:v>41022</c:v>
                </c:pt>
                <c:pt idx="206">
                  <c:v>41023</c:v>
                </c:pt>
                <c:pt idx="207">
                  <c:v>41024</c:v>
                </c:pt>
                <c:pt idx="208">
                  <c:v>41025</c:v>
                </c:pt>
                <c:pt idx="209">
                  <c:v>41026</c:v>
                </c:pt>
                <c:pt idx="210">
                  <c:v>41027</c:v>
                </c:pt>
                <c:pt idx="211">
                  <c:v>41028</c:v>
                </c:pt>
                <c:pt idx="212">
                  <c:v>41029</c:v>
                </c:pt>
                <c:pt idx="213">
                  <c:v>41030</c:v>
                </c:pt>
                <c:pt idx="214">
                  <c:v>41031</c:v>
                </c:pt>
                <c:pt idx="215">
                  <c:v>41032</c:v>
                </c:pt>
                <c:pt idx="216">
                  <c:v>41033</c:v>
                </c:pt>
                <c:pt idx="217">
                  <c:v>41034</c:v>
                </c:pt>
                <c:pt idx="218">
                  <c:v>41035</c:v>
                </c:pt>
                <c:pt idx="219">
                  <c:v>41036</c:v>
                </c:pt>
                <c:pt idx="220">
                  <c:v>41037</c:v>
                </c:pt>
                <c:pt idx="221">
                  <c:v>41038</c:v>
                </c:pt>
                <c:pt idx="222">
                  <c:v>41039</c:v>
                </c:pt>
                <c:pt idx="223">
                  <c:v>41040</c:v>
                </c:pt>
                <c:pt idx="224">
                  <c:v>41041</c:v>
                </c:pt>
                <c:pt idx="225">
                  <c:v>41042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41048</c:v>
                </c:pt>
                <c:pt idx="232">
                  <c:v>41049</c:v>
                </c:pt>
                <c:pt idx="233">
                  <c:v>41050</c:v>
                </c:pt>
                <c:pt idx="234">
                  <c:v>41051</c:v>
                </c:pt>
                <c:pt idx="235">
                  <c:v>41052</c:v>
                </c:pt>
                <c:pt idx="236">
                  <c:v>41053</c:v>
                </c:pt>
                <c:pt idx="237">
                  <c:v>41054</c:v>
                </c:pt>
                <c:pt idx="238">
                  <c:v>41055</c:v>
                </c:pt>
                <c:pt idx="239">
                  <c:v>41056</c:v>
                </c:pt>
                <c:pt idx="240">
                  <c:v>41057</c:v>
                </c:pt>
                <c:pt idx="241">
                  <c:v>41058</c:v>
                </c:pt>
                <c:pt idx="242">
                  <c:v>41059</c:v>
                </c:pt>
                <c:pt idx="243">
                  <c:v>41060</c:v>
                </c:pt>
                <c:pt idx="244">
                  <c:v>41061</c:v>
                </c:pt>
                <c:pt idx="245">
                  <c:v>41062</c:v>
                </c:pt>
                <c:pt idx="246">
                  <c:v>41063</c:v>
                </c:pt>
                <c:pt idx="247">
                  <c:v>41064</c:v>
                </c:pt>
                <c:pt idx="248">
                  <c:v>41065</c:v>
                </c:pt>
                <c:pt idx="249">
                  <c:v>41066</c:v>
                </c:pt>
                <c:pt idx="250">
                  <c:v>41067</c:v>
                </c:pt>
                <c:pt idx="251">
                  <c:v>41068</c:v>
                </c:pt>
                <c:pt idx="252">
                  <c:v>41069</c:v>
                </c:pt>
                <c:pt idx="253">
                  <c:v>41070</c:v>
                </c:pt>
                <c:pt idx="254">
                  <c:v>41071</c:v>
                </c:pt>
                <c:pt idx="255">
                  <c:v>41072</c:v>
                </c:pt>
                <c:pt idx="256">
                  <c:v>41073</c:v>
                </c:pt>
                <c:pt idx="257">
                  <c:v>41074</c:v>
                </c:pt>
                <c:pt idx="258">
                  <c:v>41075</c:v>
                </c:pt>
                <c:pt idx="259">
                  <c:v>41076</c:v>
                </c:pt>
                <c:pt idx="260">
                  <c:v>41077</c:v>
                </c:pt>
                <c:pt idx="261">
                  <c:v>41078</c:v>
                </c:pt>
                <c:pt idx="262">
                  <c:v>41079</c:v>
                </c:pt>
                <c:pt idx="263">
                  <c:v>41080</c:v>
                </c:pt>
                <c:pt idx="264">
                  <c:v>41081</c:v>
                </c:pt>
                <c:pt idx="265">
                  <c:v>41082</c:v>
                </c:pt>
                <c:pt idx="266">
                  <c:v>41083</c:v>
                </c:pt>
                <c:pt idx="267">
                  <c:v>41084</c:v>
                </c:pt>
                <c:pt idx="268">
                  <c:v>41085</c:v>
                </c:pt>
                <c:pt idx="269">
                  <c:v>41086</c:v>
                </c:pt>
                <c:pt idx="270">
                  <c:v>41087</c:v>
                </c:pt>
                <c:pt idx="271">
                  <c:v>41088</c:v>
                </c:pt>
                <c:pt idx="272">
                  <c:v>41089</c:v>
                </c:pt>
                <c:pt idx="273">
                  <c:v>41090</c:v>
                </c:pt>
                <c:pt idx="274">
                  <c:v>41091</c:v>
                </c:pt>
                <c:pt idx="275">
                  <c:v>41092</c:v>
                </c:pt>
                <c:pt idx="276">
                  <c:v>41093</c:v>
                </c:pt>
                <c:pt idx="277">
                  <c:v>41094</c:v>
                </c:pt>
                <c:pt idx="278">
                  <c:v>41095</c:v>
                </c:pt>
                <c:pt idx="279">
                  <c:v>41096</c:v>
                </c:pt>
                <c:pt idx="280">
                  <c:v>41097</c:v>
                </c:pt>
                <c:pt idx="281">
                  <c:v>41098</c:v>
                </c:pt>
                <c:pt idx="282">
                  <c:v>41099</c:v>
                </c:pt>
                <c:pt idx="283">
                  <c:v>41100</c:v>
                </c:pt>
                <c:pt idx="284">
                  <c:v>41101</c:v>
                </c:pt>
                <c:pt idx="285">
                  <c:v>41102</c:v>
                </c:pt>
                <c:pt idx="286">
                  <c:v>41103</c:v>
                </c:pt>
                <c:pt idx="287">
                  <c:v>41104</c:v>
                </c:pt>
                <c:pt idx="288">
                  <c:v>41105</c:v>
                </c:pt>
                <c:pt idx="289">
                  <c:v>41106</c:v>
                </c:pt>
                <c:pt idx="290">
                  <c:v>41107</c:v>
                </c:pt>
                <c:pt idx="291">
                  <c:v>41108</c:v>
                </c:pt>
                <c:pt idx="292">
                  <c:v>41109</c:v>
                </c:pt>
                <c:pt idx="293">
                  <c:v>41110</c:v>
                </c:pt>
                <c:pt idx="294">
                  <c:v>41111</c:v>
                </c:pt>
                <c:pt idx="295">
                  <c:v>41112</c:v>
                </c:pt>
                <c:pt idx="296">
                  <c:v>41113</c:v>
                </c:pt>
                <c:pt idx="297">
                  <c:v>41114</c:v>
                </c:pt>
                <c:pt idx="298">
                  <c:v>41115</c:v>
                </c:pt>
                <c:pt idx="299">
                  <c:v>41116</c:v>
                </c:pt>
                <c:pt idx="300">
                  <c:v>41117</c:v>
                </c:pt>
                <c:pt idx="301">
                  <c:v>41118</c:v>
                </c:pt>
                <c:pt idx="302">
                  <c:v>41119</c:v>
                </c:pt>
                <c:pt idx="303">
                  <c:v>41120</c:v>
                </c:pt>
                <c:pt idx="304">
                  <c:v>41121</c:v>
                </c:pt>
                <c:pt idx="305">
                  <c:v>41122</c:v>
                </c:pt>
                <c:pt idx="306">
                  <c:v>41123</c:v>
                </c:pt>
                <c:pt idx="307">
                  <c:v>41124</c:v>
                </c:pt>
                <c:pt idx="308">
                  <c:v>41125</c:v>
                </c:pt>
                <c:pt idx="309">
                  <c:v>41126</c:v>
                </c:pt>
                <c:pt idx="310">
                  <c:v>41127</c:v>
                </c:pt>
                <c:pt idx="311">
                  <c:v>41128</c:v>
                </c:pt>
                <c:pt idx="312">
                  <c:v>41129</c:v>
                </c:pt>
                <c:pt idx="313">
                  <c:v>41130</c:v>
                </c:pt>
                <c:pt idx="314">
                  <c:v>41131</c:v>
                </c:pt>
                <c:pt idx="315">
                  <c:v>41132</c:v>
                </c:pt>
                <c:pt idx="316">
                  <c:v>41133</c:v>
                </c:pt>
                <c:pt idx="317">
                  <c:v>41134</c:v>
                </c:pt>
                <c:pt idx="318">
                  <c:v>41135</c:v>
                </c:pt>
                <c:pt idx="319">
                  <c:v>41136</c:v>
                </c:pt>
                <c:pt idx="320">
                  <c:v>41137</c:v>
                </c:pt>
                <c:pt idx="321">
                  <c:v>41138</c:v>
                </c:pt>
                <c:pt idx="322">
                  <c:v>41139</c:v>
                </c:pt>
                <c:pt idx="323">
                  <c:v>41140</c:v>
                </c:pt>
                <c:pt idx="324">
                  <c:v>41141</c:v>
                </c:pt>
                <c:pt idx="325">
                  <c:v>41142</c:v>
                </c:pt>
                <c:pt idx="326">
                  <c:v>41143</c:v>
                </c:pt>
                <c:pt idx="327">
                  <c:v>41144</c:v>
                </c:pt>
                <c:pt idx="328">
                  <c:v>41145</c:v>
                </c:pt>
                <c:pt idx="329">
                  <c:v>41146</c:v>
                </c:pt>
                <c:pt idx="330">
                  <c:v>41147</c:v>
                </c:pt>
                <c:pt idx="331">
                  <c:v>41148</c:v>
                </c:pt>
                <c:pt idx="332">
                  <c:v>41149</c:v>
                </c:pt>
                <c:pt idx="333">
                  <c:v>41150</c:v>
                </c:pt>
                <c:pt idx="334">
                  <c:v>41151</c:v>
                </c:pt>
                <c:pt idx="335">
                  <c:v>41152</c:v>
                </c:pt>
                <c:pt idx="336">
                  <c:v>41153</c:v>
                </c:pt>
                <c:pt idx="337">
                  <c:v>41154</c:v>
                </c:pt>
                <c:pt idx="338">
                  <c:v>41155</c:v>
                </c:pt>
                <c:pt idx="339">
                  <c:v>41156</c:v>
                </c:pt>
                <c:pt idx="340">
                  <c:v>41157</c:v>
                </c:pt>
                <c:pt idx="341">
                  <c:v>41158</c:v>
                </c:pt>
                <c:pt idx="342">
                  <c:v>41159</c:v>
                </c:pt>
                <c:pt idx="343">
                  <c:v>41160</c:v>
                </c:pt>
                <c:pt idx="344">
                  <c:v>41161</c:v>
                </c:pt>
                <c:pt idx="345">
                  <c:v>41162</c:v>
                </c:pt>
                <c:pt idx="346">
                  <c:v>41163</c:v>
                </c:pt>
                <c:pt idx="347">
                  <c:v>41164</c:v>
                </c:pt>
                <c:pt idx="348">
                  <c:v>41165</c:v>
                </c:pt>
                <c:pt idx="349">
                  <c:v>41166</c:v>
                </c:pt>
                <c:pt idx="350">
                  <c:v>41167</c:v>
                </c:pt>
                <c:pt idx="351">
                  <c:v>41168</c:v>
                </c:pt>
                <c:pt idx="352">
                  <c:v>41169</c:v>
                </c:pt>
                <c:pt idx="353">
                  <c:v>41170</c:v>
                </c:pt>
                <c:pt idx="354">
                  <c:v>41171</c:v>
                </c:pt>
                <c:pt idx="355">
                  <c:v>41172</c:v>
                </c:pt>
                <c:pt idx="356">
                  <c:v>41173</c:v>
                </c:pt>
                <c:pt idx="357">
                  <c:v>41174</c:v>
                </c:pt>
                <c:pt idx="358">
                  <c:v>41175</c:v>
                </c:pt>
                <c:pt idx="359">
                  <c:v>41176</c:v>
                </c:pt>
                <c:pt idx="360">
                  <c:v>41177</c:v>
                </c:pt>
                <c:pt idx="361">
                  <c:v>41178</c:v>
                </c:pt>
                <c:pt idx="362">
                  <c:v>41179</c:v>
                </c:pt>
                <c:pt idx="363">
                  <c:v>41180</c:v>
                </c:pt>
                <c:pt idx="364">
                  <c:v>41181</c:v>
                </c:pt>
                <c:pt idx="365">
                  <c:v>41182</c:v>
                </c:pt>
              </c:numCache>
            </c:numRef>
          </c:xVal>
          <c:yVal>
            <c:numRef>
              <c:f>'Normal-type year 2010'!$C$5:$C$370</c:f>
              <c:numCache>
                <c:formatCode>General</c:formatCode>
                <c:ptCount val="366"/>
                <c:pt idx="0">
                  <c:v>0.12609999999999999</c:v>
                </c:pt>
                <c:pt idx="1">
                  <c:v>0.13</c:v>
                </c:pt>
                <c:pt idx="2">
                  <c:v>0.11700000000000001</c:v>
                </c:pt>
                <c:pt idx="3">
                  <c:v>6.1100000000000002E-2</c:v>
                </c:pt>
                <c:pt idx="4">
                  <c:v>9.3600000000000003E-2</c:v>
                </c:pt>
                <c:pt idx="5">
                  <c:v>8.320000000000001E-2</c:v>
                </c:pt>
                <c:pt idx="6">
                  <c:v>7.9299999999999995E-2</c:v>
                </c:pt>
                <c:pt idx="7">
                  <c:v>7.2800000000000004E-2</c:v>
                </c:pt>
                <c:pt idx="8">
                  <c:v>7.6700000000000004E-2</c:v>
                </c:pt>
                <c:pt idx="9">
                  <c:v>7.6700000000000004E-2</c:v>
                </c:pt>
                <c:pt idx="10">
                  <c:v>8.1900000000000001E-2</c:v>
                </c:pt>
                <c:pt idx="11">
                  <c:v>8.4500000000000006E-2</c:v>
                </c:pt>
                <c:pt idx="12">
                  <c:v>0.58499999999999996</c:v>
                </c:pt>
                <c:pt idx="13">
                  <c:v>7.67</c:v>
                </c:pt>
                <c:pt idx="14">
                  <c:v>9.620000000000001</c:v>
                </c:pt>
                <c:pt idx="15">
                  <c:v>6.37</c:v>
                </c:pt>
                <c:pt idx="16">
                  <c:v>3.9000000000000004</c:v>
                </c:pt>
                <c:pt idx="17">
                  <c:v>3.12</c:v>
                </c:pt>
                <c:pt idx="18">
                  <c:v>2.73</c:v>
                </c:pt>
                <c:pt idx="19">
                  <c:v>2.6</c:v>
                </c:pt>
                <c:pt idx="20">
                  <c:v>2.99</c:v>
                </c:pt>
                <c:pt idx="21">
                  <c:v>2.8600000000000003</c:v>
                </c:pt>
                <c:pt idx="22">
                  <c:v>2.4700000000000002</c:v>
                </c:pt>
                <c:pt idx="23">
                  <c:v>2.34</c:v>
                </c:pt>
                <c:pt idx="24">
                  <c:v>2.08</c:v>
                </c:pt>
                <c:pt idx="25">
                  <c:v>2.08</c:v>
                </c:pt>
                <c:pt idx="26">
                  <c:v>1.9500000000000002</c:v>
                </c:pt>
                <c:pt idx="27">
                  <c:v>1.82</c:v>
                </c:pt>
                <c:pt idx="28">
                  <c:v>1.69</c:v>
                </c:pt>
                <c:pt idx="29">
                  <c:v>1.69</c:v>
                </c:pt>
                <c:pt idx="30">
                  <c:v>1.56</c:v>
                </c:pt>
                <c:pt idx="31">
                  <c:v>1.56</c:v>
                </c:pt>
                <c:pt idx="32">
                  <c:v>1.56</c:v>
                </c:pt>
                <c:pt idx="33">
                  <c:v>1.56</c:v>
                </c:pt>
                <c:pt idx="34">
                  <c:v>1.56</c:v>
                </c:pt>
                <c:pt idx="35">
                  <c:v>1.56</c:v>
                </c:pt>
                <c:pt idx="36">
                  <c:v>1.56</c:v>
                </c:pt>
                <c:pt idx="37">
                  <c:v>1.82</c:v>
                </c:pt>
                <c:pt idx="38">
                  <c:v>1.9500000000000002</c:v>
                </c:pt>
                <c:pt idx="39">
                  <c:v>1.9500000000000002</c:v>
                </c:pt>
                <c:pt idx="40">
                  <c:v>1.82</c:v>
                </c:pt>
                <c:pt idx="41">
                  <c:v>1.82</c:v>
                </c:pt>
                <c:pt idx="42">
                  <c:v>1.82</c:v>
                </c:pt>
                <c:pt idx="43">
                  <c:v>1.69</c:v>
                </c:pt>
                <c:pt idx="44">
                  <c:v>1.69</c:v>
                </c:pt>
                <c:pt idx="45">
                  <c:v>1.56</c:v>
                </c:pt>
                <c:pt idx="46">
                  <c:v>1.56</c:v>
                </c:pt>
                <c:pt idx="47">
                  <c:v>1.69</c:v>
                </c:pt>
                <c:pt idx="48">
                  <c:v>1.9500000000000002</c:v>
                </c:pt>
                <c:pt idx="49">
                  <c:v>2.08</c:v>
                </c:pt>
                <c:pt idx="50">
                  <c:v>2.73</c:v>
                </c:pt>
                <c:pt idx="51">
                  <c:v>7.67</c:v>
                </c:pt>
                <c:pt idx="52">
                  <c:v>8.7100000000000009</c:v>
                </c:pt>
                <c:pt idx="53">
                  <c:v>7.15</c:v>
                </c:pt>
                <c:pt idx="54">
                  <c:v>5.2</c:v>
                </c:pt>
                <c:pt idx="55">
                  <c:v>4.29</c:v>
                </c:pt>
                <c:pt idx="56">
                  <c:v>3.64</c:v>
                </c:pt>
                <c:pt idx="57">
                  <c:v>3.38</c:v>
                </c:pt>
                <c:pt idx="58">
                  <c:v>3.12</c:v>
                </c:pt>
                <c:pt idx="59">
                  <c:v>2.99</c:v>
                </c:pt>
                <c:pt idx="60">
                  <c:v>2.8600000000000003</c:v>
                </c:pt>
                <c:pt idx="61">
                  <c:v>2.6</c:v>
                </c:pt>
                <c:pt idx="62">
                  <c:v>2.4700000000000002</c:v>
                </c:pt>
                <c:pt idx="63">
                  <c:v>2.4700000000000002</c:v>
                </c:pt>
                <c:pt idx="64">
                  <c:v>2.34</c:v>
                </c:pt>
                <c:pt idx="65">
                  <c:v>2.34</c:v>
                </c:pt>
                <c:pt idx="66">
                  <c:v>2.21</c:v>
                </c:pt>
                <c:pt idx="67">
                  <c:v>2.21</c:v>
                </c:pt>
                <c:pt idx="68">
                  <c:v>2.21</c:v>
                </c:pt>
                <c:pt idx="69">
                  <c:v>2.21</c:v>
                </c:pt>
                <c:pt idx="70">
                  <c:v>2.08</c:v>
                </c:pt>
                <c:pt idx="71">
                  <c:v>2.21</c:v>
                </c:pt>
                <c:pt idx="72">
                  <c:v>2.4700000000000002</c:v>
                </c:pt>
                <c:pt idx="73">
                  <c:v>12.22</c:v>
                </c:pt>
                <c:pt idx="74">
                  <c:v>18.850000000000001</c:v>
                </c:pt>
                <c:pt idx="75">
                  <c:v>11.05</c:v>
                </c:pt>
                <c:pt idx="76">
                  <c:v>67.210000000000008</c:v>
                </c:pt>
                <c:pt idx="77">
                  <c:v>51.61</c:v>
                </c:pt>
                <c:pt idx="78">
                  <c:v>24.7</c:v>
                </c:pt>
                <c:pt idx="79">
                  <c:v>16.510000000000002</c:v>
                </c:pt>
                <c:pt idx="80">
                  <c:v>12.35</c:v>
                </c:pt>
                <c:pt idx="81">
                  <c:v>11.700000000000001</c:v>
                </c:pt>
                <c:pt idx="82">
                  <c:v>18.07</c:v>
                </c:pt>
                <c:pt idx="83">
                  <c:v>17.55</c:v>
                </c:pt>
                <c:pt idx="84">
                  <c:v>12.610000000000001</c:v>
                </c:pt>
                <c:pt idx="85">
                  <c:v>9.8800000000000008</c:v>
                </c:pt>
                <c:pt idx="86">
                  <c:v>8.19</c:v>
                </c:pt>
                <c:pt idx="87">
                  <c:v>8.19</c:v>
                </c:pt>
                <c:pt idx="88">
                  <c:v>11.440000000000001</c:v>
                </c:pt>
                <c:pt idx="89">
                  <c:v>8.7100000000000009</c:v>
                </c:pt>
                <c:pt idx="90">
                  <c:v>9.8800000000000008</c:v>
                </c:pt>
                <c:pt idx="91">
                  <c:v>12.48</c:v>
                </c:pt>
                <c:pt idx="92">
                  <c:v>13.52</c:v>
                </c:pt>
                <c:pt idx="93">
                  <c:v>56.03</c:v>
                </c:pt>
                <c:pt idx="94">
                  <c:v>33.67</c:v>
                </c:pt>
                <c:pt idx="95">
                  <c:v>23.14</c:v>
                </c:pt>
                <c:pt idx="96">
                  <c:v>17.16</c:v>
                </c:pt>
                <c:pt idx="97">
                  <c:v>13.26</c:v>
                </c:pt>
                <c:pt idx="98">
                  <c:v>10.790000000000001</c:v>
                </c:pt>
                <c:pt idx="99">
                  <c:v>9.36</c:v>
                </c:pt>
                <c:pt idx="100">
                  <c:v>8.06</c:v>
                </c:pt>
                <c:pt idx="101">
                  <c:v>7.0200000000000005</c:v>
                </c:pt>
                <c:pt idx="102">
                  <c:v>6.37</c:v>
                </c:pt>
                <c:pt idx="103">
                  <c:v>67.47</c:v>
                </c:pt>
                <c:pt idx="104">
                  <c:v>170.3</c:v>
                </c:pt>
                <c:pt idx="105">
                  <c:v>81.64</c:v>
                </c:pt>
                <c:pt idx="106">
                  <c:v>48.230000000000004</c:v>
                </c:pt>
                <c:pt idx="107">
                  <c:v>33.410000000000004</c:v>
                </c:pt>
                <c:pt idx="108">
                  <c:v>26.78</c:v>
                </c:pt>
                <c:pt idx="109">
                  <c:v>308.10000000000002</c:v>
                </c:pt>
                <c:pt idx="110">
                  <c:v>683.80000000000007</c:v>
                </c:pt>
                <c:pt idx="111">
                  <c:v>1140.1000000000001</c:v>
                </c:pt>
                <c:pt idx="112">
                  <c:v>846.30000000000007</c:v>
                </c:pt>
                <c:pt idx="113">
                  <c:v>540.80000000000007</c:v>
                </c:pt>
                <c:pt idx="114">
                  <c:v>348.40000000000003</c:v>
                </c:pt>
                <c:pt idx="115">
                  <c:v>241.8</c:v>
                </c:pt>
                <c:pt idx="116">
                  <c:v>647.4</c:v>
                </c:pt>
                <c:pt idx="117">
                  <c:v>1108.9000000000001</c:v>
                </c:pt>
                <c:pt idx="118">
                  <c:v>397.8</c:v>
                </c:pt>
                <c:pt idx="119">
                  <c:v>224.9</c:v>
                </c:pt>
                <c:pt idx="120">
                  <c:v>161.20000000000002</c:v>
                </c:pt>
                <c:pt idx="121">
                  <c:v>135.20000000000002</c:v>
                </c:pt>
                <c:pt idx="122">
                  <c:v>108.03</c:v>
                </c:pt>
                <c:pt idx="123">
                  <c:v>93.210000000000008</c:v>
                </c:pt>
                <c:pt idx="124">
                  <c:v>84.76</c:v>
                </c:pt>
                <c:pt idx="125">
                  <c:v>76.44</c:v>
                </c:pt>
                <c:pt idx="126">
                  <c:v>74.23</c:v>
                </c:pt>
                <c:pt idx="127">
                  <c:v>353.6</c:v>
                </c:pt>
                <c:pt idx="128">
                  <c:v>232.70000000000002</c:v>
                </c:pt>
                <c:pt idx="129">
                  <c:v>201.5</c:v>
                </c:pt>
                <c:pt idx="130">
                  <c:v>162.5</c:v>
                </c:pt>
                <c:pt idx="131">
                  <c:v>139.1</c:v>
                </c:pt>
                <c:pt idx="132">
                  <c:v>115.96000000000001</c:v>
                </c:pt>
                <c:pt idx="133">
                  <c:v>98.28</c:v>
                </c:pt>
                <c:pt idx="134">
                  <c:v>89.7</c:v>
                </c:pt>
                <c:pt idx="135">
                  <c:v>79.69</c:v>
                </c:pt>
                <c:pt idx="136">
                  <c:v>69.55</c:v>
                </c:pt>
                <c:pt idx="137">
                  <c:v>61.88</c:v>
                </c:pt>
                <c:pt idx="138">
                  <c:v>55.25</c:v>
                </c:pt>
                <c:pt idx="139">
                  <c:v>49.660000000000004</c:v>
                </c:pt>
                <c:pt idx="140">
                  <c:v>45.11</c:v>
                </c:pt>
                <c:pt idx="141">
                  <c:v>41.21</c:v>
                </c:pt>
                <c:pt idx="142">
                  <c:v>38.090000000000003</c:v>
                </c:pt>
                <c:pt idx="143">
                  <c:v>35.36</c:v>
                </c:pt>
                <c:pt idx="144">
                  <c:v>32.630000000000003</c:v>
                </c:pt>
                <c:pt idx="145">
                  <c:v>31.200000000000003</c:v>
                </c:pt>
                <c:pt idx="146">
                  <c:v>64.87</c:v>
                </c:pt>
                <c:pt idx="147">
                  <c:v>52.13</c:v>
                </c:pt>
                <c:pt idx="148">
                  <c:v>122.59</c:v>
                </c:pt>
                <c:pt idx="149">
                  <c:v>247</c:v>
                </c:pt>
                <c:pt idx="150">
                  <c:v>141.70000000000002</c:v>
                </c:pt>
                <c:pt idx="152">
                  <c:v>107.77000000000001</c:v>
                </c:pt>
                <c:pt idx="153">
                  <c:v>156</c:v>
                </c:pt>
                <c:pt idx="154">
                  <c:v>274.3</c:v>
                </c:pt>
                <c:pt idx="155">
                  <c:v>263.90000000000003</c:v>
                </c:pt>
                <c:pt idx="156">
                  <c:v>189.8</c:v>
                </c:pt>
                <c:pt idx="157">
                  <c:v>145.6</c:v>
                </c:pt>
                <c:pt idx="158">
                  <c:v>115.31</c:v>
                </c:pt>
                <c:pt idx="159">
                  <c:v>95.29</c:v>
                </c:pt>
                <c:pt idx="160">
                  <c:v>83.2</c:v>
                </c:pt>
                <c:pt idx="161">
                  <c:v>82.94</c:v>
                </c:pt>
                <c:pt idx="162">
                  <c:v>69.94</c:v>
                </c:pt>
                <c:pt idx="163">
                  <c:v>139.1</c:v>
                </c:pt>
                <c:pt idx="164">
                  <c:v>258.7</c:v>
                </c:pt>
                <c:pt idx="165">
                  <c:v>180.70000000000002</c:v>
                </c:pt>
                <c:pt idx="166">
                  <c:v>148.20000000000002</c:v>
                </c:pt>
                <c:pt idx="167">
                  <c:v>121.29</c:v>
                </c:pt>
                <c:pt idx="168">
                  <c:v>102.18</c:v>
                </c:pt>
                <c:pt idx="169">
                  <c:v>88.66</c:v>
                </c:pt>
                <c:pt idx="170">
                  <c:v>77.22</c:v>
                </c:pt>
                <c:pt idx="171">
                  <c:v>67.47</c:v>
                </c:pt>
                <c:pt idx="172">
                  <c:v>59.02</c:v>
                </c:pt>
                <c:pt idx="173">
                  <c:v>53.56</c:v>
                </c:pt>
                <c:pt idx="174">
                  <c:v>48.49</c:v>
                </c:pt>
                <c:pt idx="175">
                  <c:v>44.59</c:v>
                </c:pt>
                <c:pt idx="176">
                  <c:v>46.28</c:v>
                </c:pt>
                <c:pt idx="177">
                  <c:v>44.85</c:v>
                </c:pt>
                <c:pt idx="178">
                  <c:v>39.78</c:v>
                </c:pt>
                <c:pt idx="179">
                  <c:v>36.660000000000004</c:v>
                </c:pt>
                <c:pt idx="180">
                  <c:v>37.700000000000003</c:v>
                </c:pt>
                <c:pt idx="181">
                  <c:v>73.710000000000008</c:v>
                </c:pt>
                <c:pt idx="182">
                  <c:v>145.6</c:v>
                </c:pt>
                <c:pt idx="183">
                  <c:v>204.1</c:v>
                </c:pt>
                <c:pt idx="184">
                  <c:v>175.5</c:v>
                </c:pt>
                <c:pt idx="185">
                  <c:v>239.20000000000002</c:v>
                </c:pt>
                <c:pt idx="186">
                  <c:v>293.8</c:v>
                </c:pt>
                <c:pt idx="187">
                  <c:v>496.6</c:v>
                </c:pt>
                <c:pt idx="188">
                  <c:v>275.60000000000002</c:v>
                </c:pt>
                <c:pt idx="189">
                  <c:v>188.5</c:v>
                </c:pt>
                <c:pt idx="190">
                  <c:v>144.30000000000001</c:v>
                </c:pt>
                <c:pt idx="191">
                  <c:v>114.79</c:v>
                </c:pt>
                <c:pt idx="192">
                  <c:v>94.25</c:v>
                </c:pt>
                <c:pt idx="193">
                  <c:v>200.20000000000002</c:v>
                </c:pt>
                <c:pt idx="194">
                  <c:v>785.2</c:v>
                </c:pt>
                <c:pt idx="195">
                  <c:v>529.1</c:v>
                </c:pt>
                <c:pt idx="196">
                  <c:v>306.8</c:v>
                </c:pt>
                <c:pt idx="197">
                  <c:v>210.6</c:v>
                </c:pt>
                <c:pt idx="198">
                  <c:v>161.20000000000002</c:v>
                </c:pt>
                <c:pt idx="199">
                  <c:v>129.87</c:v>
                </c:pt>
                <c:pt idx="200">
                  <c:v>109.85000000000001</c:v>
                </c:pt>
                <c:pt idx="201">
                  <c:v>94.12</c:v>
                </c:pt>
                <c:pt idx="202">
                  <c:v>99.45</c:v>
                </c:pt>
                <c:pt idx="203">
                  <c:v>92.820000000000007</c:v>
                </c:pt>
                <c:pt idx="204">
                  <c:v>80.990000000000009</c:v>
                </c:pt>
                <c:pt idx="205">
                  <c:v>71.760000000000005</c:v>
                </c:pt>
                <c:pt idx="206">
                  <c:v>63.7</c:v>
                </c:pt>
                <c:pt idx="207">
                  <c:v>57.07</c:v>
                </c:pt>
                <c:pt idx="208">
                  <c:v>52.260000000000005</c:v>
                </c:pt>
                <c:pt idx="209">
                  <c:v>109.59</c:v>
                </c:pt>
                <c:pt idx="210">
                  <c:v>180.70000000000002</c:v>
                </c:pt>
                <c:pt idx="211">
                  <c:v>162.5</c:v>
                </c:pt>
                <c:pt idx="212">
                  <c:v>128.31</c:v>
                </c:pt>
                <c:pt idx="213">
                  <c:v>106.08</c:v>
                </c:pt>
                <c:pt idx="214">
                  <c:v>89.7</c:v>
                </c:pt>
                <c:pt idx="215">
                  <c:v>76.83</c:v>
                </c:pt>
                <c:pt idx="216">
                  <c:v>66.820000000000007</c:v>
                </c:pt>
                <c:pt idx="217">
                  <c:v>58.89</c:v>
                </c:pt>
                <c:pt idx="218">
                  <c:v>52.910000000000004</c:v>
                </c:pt>
                <c:pt idx="219">
                  <c:v>47.84</c:v>
                </c:pt>
                <c:pt idx="220">
                  <c:v>43.81</c:v>
                </c:pt>
                <c:pt idx="221">
                  <c:v>41.21</c:v>
                </c:pt>
                <c:pt idx="222">
                  <c:v>41.21</c:v>
                </c:pt>
                <c:pt idx="223">
                  <c:v>42.120000000000005</c:v>
                </c:pt>
                <c:pt idx="224">
                  <c:v>37.050000000000004</c:v>
                </c:pt>
                <c:pt idx="225">
                  <c:v>34.450000000000003</c:v>
                </c:pt>
                <c:pt idx="226">
                  <c:v>32.370000000000005</c:v>
                </c:pt>
                <c:pt idx="227">
                  <c:v>30.16</c:v>
                </c:pt>
                <c:pt idx="228">
                  <c:v>28.21</c:v>
                </c:pt>
                <c:pt idx="229">
                  <c:v>26.39</c:v>
                </c:pt>
                <c:pt idx="230">
                  <c:v>26.78</c:v>
                </c:pt>
                <c:pt idx="231">
                  <c:v>25.09</c:v>
                </c:pt>
                <c:pt idx="232">
                  <c:v>24.310000000000002</c:v>
                </c:pt>
                <c:pt idx="233">
                  <c:v>22.490000000000002</c:v>
                </c:pt>
                <c:pt idx="234">
                  <c:v>21.45</c:v>
                </c:pt>
                <c:pt idx="235">
                  <c:v>20.54</c:v>
                </c:pt>
                <c:pt idx="236">
                  <c:v>19.5</c:v>
                </c:pt>
                <c:pt idx="237">
                  <c:v>18.98</c:v>
                </c:pt>
                <c:pt idx="238">
                  <c:v>20.93</c:v>
                </c:pt>
                <c:pt idx="239">
                  <c:v>23.79</c:v>
                </c:pt>
                <c:pt idx="240">
                  <c:v>37.44</c:v>
                </c:pt>
                <c:pt idx="241">
                  <c:v>28.990000000000002</c:v>
                </c:pt>
                <c:pt idx="242">
                  <c:v>24.57</c:v>
                </c:pt>
                <c:pt idx="243">
                  <c:v>22.1</c:v>
                </c:pt>
                <c:pt idx="244">
                  <c:v>20.54</c:v>
                </c:pt>
                <c:pt idx="245">
                  <c:v>19.37</c:v>
                </c:pt>
                <c:pt idx="246">
                  <c:v>18.850000000000001</c:v>
                </c:pt>
                <c:pt idx="247">
                  <c:v>18.98</c:v>
                </c:pt>
                <c:pt idx="248">
                  <c:v>19.11</c:v>
                </c:pt>
                <c:pt idx="249">
                  <c:v>17.810000000000002</c:v>
                </c:pt>
                <c:pt idx="250">
                  <c:v>16.64</c:v>
                </c:pt>
                <c:pt idx="251">
                  <c:v>15.860000000000001</c:v>
                </c:pt>
                <c:pt idx="252">
                  <c:v>15.34</c:v>
                </c:pt>
                <c:pt idx="253">
                  <c:v>14.82</c:v>
                </c:pt>
                <c:pt idx="254">
                  <c:v>13.52</c:v>
                </c:pt>
                <c:pt idx="255">
                  <c:v>12.610000000000001</c:v>
                </c:pt>
                <c:pt idx="256">
                  <c:v>11.57</c:v>
                </c:pt>
                <c:pt idx="257">
                  <c:v>10.530000000000001</c:v>
                </c:pt>
                <c:pt idx="258">
                  <c:v>9.8800000000000008</c:v>
                </c:pt>
                <c:pt idx="259">
                  <c:v>9.23</c:v>
                </c:pt>
                <c:pt idx="260">
                  <c:v>8.58</c:v>
                </c:pt>
                <c:pt idx="261">
                  <c:v>8.19</c:v>
                </c:pt>
                <c:pt idx="262">
                  <c:v>7.8000000000000007</c:v>
                </c:pt>
                <c:pt idx="263">
                  <c:v>7.41</c:v>
                </c:pt>
                <c:pt idx="264">
                  <c:v>7.41</c:v>
                </c:pt>
                <c:pt idx="265">
                  <c:v>7.28</c:v>
                </c:pt>
                <c:pt idx="266">
                  <c:v>7.0200000000000005</c:v>
                </c:pt>
                <c:pt idx="267">
                  <c:v>6.63</c:v>
                </c:pt>
                <c:pt idx="268">
                  <c:v>6.5</c:v>
                </c:pt>
                <c:pt idx="269">
                  <c:v>6.24</c:v>
                </c:pt>
                <c:pt idx="270">
                  <c:v>6.11</c:v>
                </c:pt>
                <c:pt idx="271">
                  <c:v>5.8500000000000005</c:v>
                </c:pt>
                <c:pt idx="272">
                  <c:v>5.59</c:v>
                </c:pt>
                <c:pt idx="273">
                  <c:v>5.33</c:v>
                </c:pt>
                <c:pt idx="274">
                  <c:v>5.07</c:v>
                </c:pt>
                <c:pt idx="275">
                  <c:v>4.9400000000000004</c:v>
                </c:pt>
                <c:pt idx="276">
                  <c:v>4.9400000000000004</c:v>
                </c:pt>
                <c:pt idx="277">
                  <c:v>4.8100000000000005</c:v>
                </c:pt>
                <c:pt idx="278">
                  <c:v>4.55</c:v>
                </c:pt>
                <c:pt idx="279">
                  <c:v>4.29</c:v>
                </c:pt>
                <c:pt idx="280">
                  <c:v>4.16</c:v>
                </c:pt>
                <c:pt idx="281">
                  <c:v>4.16</c:v>
                </c:pt>
                <c:pt idx="282">
                  <c:v>4.03</c:v>
                </c:pt>
                <c:pt idx="283">
                  <c:v>3.9000000000000004</c:v>
                </c:pt>
                <c:pt idx="284">
                  <c:v>3.77</c:v>
                </c:pt>
                <c:pt idx="285">
                  <c:v>3.64</c:v>
                </c:pt>
                <c:pt idx="286">
                  <c:v>3.64</c:v>
                </c:pt>
                <c:pt idx="287">
                  <c:v>3.5100000000000002</c:v>
                </c:pt>
                <c:pt idx="288">
                  <c:v>3.38</c:v>
                </c:pt>
                <c:pt idx="289">
                  <c:v>3.38</c:v>
                </c:pt>
                <c:pt idx="290">
                  <c:v>3.25</c:v>
                </c:pt>
                <c:pt idx="291">
                  <c:v>2.99</c:v>
                </c:pt>
                <c:pt idx="292">
                  <c:v>2.99</c:v>
                </c:pt>
                <c:pt idx="293">
                  <c:v>2.99</c:v>
                </c:pt>
                <c:pt idx="294">
                  <c:v>2.8600000000000003</c:v>
                </c:pt>
                <c:pt idx="295">
                  <c:v>2.8600000000000003</c:v>
                </c:pt>
                <c:pt idx="296">
                  <c:v>2.8600000000000003</c:v>
                </c:pt>
                <c:pt idx="297">
                  <c:v>2.73</c:v>
                </c:pt>
                <c:pt idx="298">
                  <c:v>2.73</c:v>
                </c:pt>
                <c:pt idx="299">
                  <c:v>2.73</c:v>
                </c:pt>
                <c:pt idx="300">
                  <c:v>2.6</c:v>
                </c:pt>
                <c:pt idx="301">
                  <c:v>2.6</c:v>
                </c:pt>
                <c:pt idx="302">
                  <c:v>2.6</c:v>
                </c:pt>
                <c:pt idx="303">
                  <c:v>2.6</c:v>
                </c:pt>
                <c:pt idx="304">
                  <c:v>2.6</c:v>
                </c:pt>
                <c:pt idx="305">
                  <c:v>2.34</c:v>
                </c:pt>
                <c:pt idx="306">
                  <c:v>2.08</c:v>
                </c:pt>
                <c:pt idx="307">
                  <c:v>1.9500000000000002</c:v>
                </c:pt>
                <c:pt idx="308">
                  <c:v>1.9500000000000002</c:v>
                </c:pt>
                <c:pt idx="309">
                  <c:v>1.82</c:v>
                </c:pt>
                <c:pt idx="310">
                  <c:v>1.82</c:v>
                </c:pt>
                <c:pt idx="311">
                  <c:v>1.82</c:v>
                </c:pt>
                <c:pt idx="312">
                  <c:v>1.69</c:v>
                </c:pt>
                <c:pt idx="313">
                  <c:v>1.56</c:v>
                </c:pt>
                <c:pt idx="314">
                  <c:v>1.56</c:v>
                </c:pt>
                <c:pt idx="315">
                  <c:v>1.56</c:v>
                </c:pt>
                <c:pt idx="316">
                  <c:v>1.56</c:v>
                </c:pt>
                <c:pt idx="317">
                  <c:v>1.4300000000000002</c:v>
                </c:pt>
                <c:pt idx="318">
                  <c:v>1.4300000000000002</c:v>
                </c:pt>
                <c:pt idx="319">
                  <c:v>1.4300000000000002</c:v>
                </c:pt>
                <c:pt idx="320">
                  <c:v>1.4300000000000002</c:v>
                </c:pt>
                <c:pt idx="321">
                  <c:v>1.4300000000000002</c:v>
                </c:pt>
                <c:pt idx="322">
                  <c:v>1.3</c:v>
                </c:pt>
                <c:pt idx="323">
                  <c:v>1.3</c:v>
                </c:pt>
                <c:pt idx="324">
                  <c:v>1.3</c:v>
                </c:pt>
                <c:pt idx="325">
                  <c:v>1.3</c:v>
                </c:pt>
                <c:pt idx="326">
                  <c:v>1.2609999999999999</c:v>
                </c:pt>
                <c:pt idx="327">
                  <c:v>1.2090000000000001</c:v>
                </c:pt>
                <c:pt idx="328">
                  <c:v>1.2220000000000002</c:v>
                </c:pt>
                <c:pt idx="329">
                  <c:v>1.196</c:v>
                </c:pt>
                <c:pt idx="330">
                  <c:v>1.1440000000000001</c:v>
                </c:pt>
                <c:pt idx="331">
                  <c:v>1.0659999999999998</c:v>
                </c:pt>
                <c:pt idx="332">
                  <c:v>0.98799999999999999</c:v>
                </c:pt>
                <c:pt idx="333">
                  <c:v>0.98799999999999999</c:v>
                </c:pt>
                <c:pt idx="334">
                  <c:v>0.96200000000000008</c:v>
                </c:pt>
                <c:pt idx="335">
                  <c:v>1.014</c:v>
                </c:pt>
                <c:pt idx="336">
                  <c:v>1.014</c:v>
                </c:pt>
                <c:pt idx="337">
                  <c:v>1.0010000000000001</c:v>
                </c:pt>
                <c:pt idx="338">
                  <c:v>1.0010000000000001</c:v>
                </c:pt>
                <c:pt idx="339">
                  <c:v>0.91</c:v>
                </c:pt>
                <c:pt idx="340">
                  <c:v>0.87100000000000011</c:v>
                </c:pt>
                <c:pt idx="341">
                  <c:v>0.83200000000000007</c:v>
                </c:pt>
                <c:pt idx="342">
                  <c:v>0.85799999999999998</c:v>
                </c:pt>
                <c:pt idx="343">
                  <c:v>0.84499999999999997</c:v>
                </c:pt>
                <c:pt idx="344">
                  <c:v>0.84499999999999997</c:v>
                </c:pt>
                <c:pt idx="345">
                  <c:v>0.88400000000000001</c:v>
                </c:pt>
                <c:pt idx="346">
                  <c:v>0.87100000000000011</c:v>
                </c:pt>
                <c:pt idx="347">
                  <c:v>0.88400000000000001</c:v>
                </c:pt>
                <c:pt idx="348">
                  <c:v>0.84499999999999997</c:v>
                </c:pt>
                <c:pt idx="349">
                  <c:v>0.84499999999999997</c:v>
                </c:pt>
                <c:pt idx="350">
                  <c:v>0.88400000000000001</c:v>
                </c:pt>
                <c:pt idx="351">
                  <c:v>0.89700000000000013</c:v>
                </c:pt>
                <c:pt idx="352">
                  <c:v>0.93600000000000005</c:v>
                </c:pt>
                <c:pt idx="353">
                  <c:v>0.96200000000000008</c:v>
                </c:pt>
                <c:pt idx="354">
                  <c:v>1.0920000000000001</c:v>
                </c:pt>
                <c:pt idx="355">
                  <c:v>1.1179999999999999</c:v>
                </c:pt>
                <c:pt idx="356">
                  <c:v>1.157</c:v>
                </c:pt>
                <c:pt idx="357">
                  <c:v>1.157</c:v>
                </c:pt>
                <c:pt idx="358">
                  <c:v>1.1179999999999999</c:v>
                </c:pt>
                <c:pt idx="359">
                  <c:v>1.0659999999999998</c:v>
                </c:pt>
                <c:pt idx="360">
                  <c:v>1.0270000000000001</c:v>
                </c:pt>
                <c:pt idx="361">
                  <c:v>1.0010000000000001</c:v>
                </c:pt>
                <c:pt idx="362">
                  <c:v>0.98799999999999999</c:v>
                </c:pt>
                <c:pt idx="363">
                  <c:v>1.0010000000000001</c:v>
                </c:pt>
                <c:pt idx="364">
                  <c:v>0.98799999999999999</c:v>
                </c:pt>
                <c:pt idx="365">
                  <c:v>0.93600000000000005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E9-42DF-B6DB-D4CF3FB1F810}"/>
            </c:ext>
          </c:extLst>
        </c:ser>
        <c:ser>
          <c:idx val="1"/>
          <c:order val="1"/>
          <c:tx>
            <c:strRef>
              <c:f>'Normal-type year 2010'!$E$4</c:f>
              <c:strCache>
                <c:ptCount val="1"/>
                <c:pt idx="0">
                  <c:v>Unimpaired Flow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'Normal-type year 2010'!$A$5:$A$370</c:f>
              <c:numCache>
                <c:formatCode>d\-mmm</c:formatCode>
                <c:ptCount val="366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  <c:pt idx="23">
                  <c:v>40840</c:v>
                </c:pt>
                <c:pt idx="24">
                  <c:v>40841</c:v>
                </c:pt>
                <c:pt idx="25">
                  <c:v>40842</c:v>
                </c:pt>
                <c:pt idx="26">
                  <c:v>40843</c:v>
                </c:pt>
                <c:pt idx="27">
                  <c:v>40844</c:v>
                </c:pt>
                <c:pt idx="28">
                  <c:v>40845</c:v>
                </c:pt>
                <c:pt idx="29">
                  <c:v>40846</c:v>
                </c:pt>
                <c:pt idx="30">
                  <c:v>40847</c:v>
                </c:pt>
                <c:pt idx="31">
                  <c:v>40848</c:v>
                </c:pt>
                <c:pt idx="32">
                  <c:v>40849</c:v>
                </c:pt>
                <c:pt idx="33">
                  <c:v>40850</c:v>
                </c:pt>
                <c:pt idx="34">
                  <c:v>40851</c:v>
                </c:pt>
                <c:pt idx="35">
                  <c:v>40852</c:v>
                </c:pt>
                <c:pt idx="36">
                  <c:v>40853</c:v>
                </c:pt>
                <c:pt idx="37">
                  <c:v>40854</c:v>
                </c:pt>
                <c:pt idx="38">
                  <c:v>40855</c:v>
                </c:pt>
                <c:pt idx="39">
                  <c:v>40856</c:v>
                </c:pt>
                <c:pt idx="40">
                  <c:v>40857</c:v>
                </c:pt>
                <c:pt idx="41">
                  <c:v>40858</c:v>
                </c:pt>
                <c:pt idx="42">
                  <c:v>40859</c:v>
                </c:pt>
                <c:pt idx="43">
                  <c:v>40860</c:v>
                </c:pt>
                <c:pt idx="44">
                  <c:v>40861</c:v>
                </c:pt>
                <c:pt idx="45">
                  <c:v>40862</c:v>
                </c:pt>
                <c:pt idx="46">
                  <c:v>40863</c:v>
                </c:pt>
                <c:pt idx="47">
                  <c:v>40864</c:v>
                </c:pt>
                <c:pt idx="48">
                  <c:v>40865</c:v>
                </c:pt>
                <c:pt idx="49">
                  <c:v>40866</c:v>
                </c:pt>
                <c:pt idx="50">
                  <c:v>40867</c:v>
                </c:pt>
                <c:pt idx="51">
                  <c:v>40868</c:v>
                </c:pt>
                <c:pt idx="52">
                  <c:v>40869</c:v>
                </c:pt>
                <c:pt idx="53">
                  <c:v>40870</c:v>
                </c:pt>
                <c:pt idx="54">
                  <c:v>40871</c:v>
                </c:pt>
                <c:pt idx="55">
                  <c:v>40872</c:v>
                </c:pt>
                <c:pt idx="56">
                  <c:v>40873</c:v>
                </c:pt>
                <c:pt idx="57">
                  <c:v>40874</c:v>
                </c:pt>
                <c:pt idx="58">
                  <c:v>40875</c:v>
                </c:pt>
                <c:pt idx="59">
                  <c:v>40876</c:v>
                </c:pt>
                <c:pt idx="60">
                  <c:v>40877</c:v>
                </c:pt>
                <c:pt idx="61">
                  <c:v>40878</c:v>
                </c:pt>
                <c:pt idx="62">
                  <c:v>40879</c:v>
                </c:pt>
                <c:pt idx="63">
                  <c:v>40880</c:v>
                </c:pt>
                <c:pt idx="64">
                  <c:v>40881</c:v>
                </c:pt>
                <c:pt idx="65">
                  <c:v>40882</c:v>
                </c:pt>
                <c:pt idx="66">
                  <c:v>40883</c:v>
                </c:pt>
                <c:pt idx="67">
                  <c:v>40884</c:v>
                </c:pt>
                <c:pt idx="68">
                  <c:v>40885</c:v>
                </c:pt>
                <c:pt idx="69">
                  <c:v>40886</c:v>
                </c:pt>
                <c:pt idx="70">
                  <c:v>40887</c:v>
                </c:pt>
                <c:pt idx="71">
                  <c:v>40888</c:v>
                </c:pt>
                <c:pt idx="72">
                  <c:v>40889</c:v>
                </c:pt>
                <c:pt idx="73">
                  <c:v>40890</c:v>
                </c:pt>
                <c:pt idx="74">
                  <c:v>40891</c:v>
                </c:pt>
                <c:pt idx="75">
                  <c:v>40892</c:v>
                </c:pt>
                <c:pt idx="76">
                  <c:v>40893</c:v>
                </c:pt>
                <c:pt idx="77">
                  <c:v>40894</c:v>
                </c:pt>
                <c:pt idx="78">
                  <c:v>40895</c:v>
                </c:pt>
                <c:pt idx="79">
                  <c:v>40896</c:v>
                </c:pt>
                <c:pt idx="80">
                  <c:v>40897</c:v>
                </c:pt>
                <c:pt idx="81">
                  <c:v>40898</c:v>
                </c:pt>
                <c:pt idx="82">
                  <c:v>40899</c:v>
                </c:pt>
                <c:pt idx="83">
                  <c:v>40900</c:v>
                </c:pt>
                <c:pt idx="84">
                  <c:v>40901</c:v>
                </c:pt>
                <c:pt idx="85">
                  <c:v>40902</c:v>
                </c:pt>
                <c:pt idx="86">
                  <c:v>40903</c:v>
                </c:pt>
                <c:pt idx="87">
                  <c:v>40904</c:v>
                </c:pt>
                <c:pt idx="88">
                  <c:v>40905</c:v>
                </c:pt>
                <c:pt idx="89">
                  <c:v>40906</c:v>
                </c:pt>
                <c:pt idx="90">
                  <c:v>40907</c:v>
                </c:pt>
                <c:pt idx="91">
                  <c:v>40908</c:v>
                </c:pt>
                <c:pt idx="92">
                  <c:v>40909</c:v>
                </c:pt>
                <c:pt idx="93">
                  <c:v>40910</c:v>
                </c:pt>
                <c:pt idx="94">
                  <c:v>40911</c:v>
                </c:pt>
                <c:pt idx="95">
                  <c:v>40912</c:v>
                </c:pt>
                <c:pt idx="96">
                  <c:v>40913</c:v>
                </c:pt>
                <c:pt idx="97">
                  <c:v>40914</c:v>
                </c:pt>
                <c:pt idx="98">
                  <c:v>40915</c:v>
                </c:pt>
                <c:pt idx="99">
                  <c:v>40916</c:v>
                </c:pt>
                <c:pt idx="100">
                  <c:v>40917</c:v>
                </c:pt>
                <c:pt idx="101">
                  <c:v>40918</c:v>
                </c:pt>
                <c:pt idx="102">
                  <c:v>40919</c:v>
                </c:pt>
                <c:pt idx="103">
                  <c:v>40920</c:v>
                </c:pt>
                <c:pt idx="104">
                  <c:v>40921</c:v>
                </c:pt>
                <c:pt idx="105">
                  <c:v>40922</c:v>
                </c:pt>
                <c:pt idx="106">
                  <c:v>40923</c:v>
                </c:pt>
                <c:pt idx="107">
                  <c:v>40924</c:v>
                </c:pt>
                <c:pt idx="108">
                  <c:v>40925</c:v>
                </c:pt>
                <c:pt idx="109">
                  <c:v>40926</c:v>
                </c:pt>
                <c:pt idx="110">
                  <c:v>40927</c:v>
                </c:pt>
                <c:pt idx="111">
                  <c:v>40928</c:v>
                </c:pt>
                <c:pt idx="112">
                  <c:v>40929</c:v>
                </c:pt>
                <c:pt idx="113">
                  <c:v>40930</c:v>
                </c:pt>
                <c:pt idx="114">
                  <c:v>40931</c:v>
                </c:pt>
                <c:pt idx="115">
                  <c:v>40932</c:v>
                </c:pt>
                <c:pt idx="116">
                  <c:v>40933</c:v>
                </c:pt>
                <c:pt idx="117">
                  <c:v>40934</c:v>
                </c:pt>
                <c:pt idx="118">
                  <c:v>40935</c:v>
                </c:pt>
                <c:pt idx="119">
                  <c:v>40936</c:v>
                </c:pt>
                <c:pt idx="120">
                  <c:v>40937</c:v>
                </c:pt>
                <c:pt idx="121">
                  <c:v>40938</c:v>
                </c:pt>
                <c:pt idx="122">
                  <c:v>40939</c:v>
                </c:pt>
                <c:pt idx="123">
                  <c:v>40940</c:v>
                </c:pt>
                <c:pt idx="124">
                  <c:v>40941</c:v>
                </c:pt>
                <c:pt idx="125">
                  <c:v>40942</c:v>
                </c:pt>
                <c:pt idx="126">
                  <c:v>40943</c:v>
                </c:pt>
                <c:pt idx="127">
                  <c:v>40944</c:v>
                </c:pt>
                <c:pt idx="128">
                  <c:v>40945</c:v>
                </c:pt>
                <c:pt idx="129">
                  <c:v>40946</c:v>
                </c:pt>
                <c:pt idx="130">
                  <c:v>40947</c:v>
                </c:pt>
                <c:pt idx="131">
                  <c:v>40948</c:v>
                </c:pt>
                <c:pt idx="132">
                  <c:v>40949</c:v>
                </c:pt>
                <c:pt idx="133">
                  <c:v>40950</c:v>
                </c:pt>
                <c:pt idx="134">
                  <c:v>40951</c:v>
                </c:pt>
                <c:pt idx="135">
                  <c:v>40952</c:v>
                </c:pt>
                <c:pt idx="136">
                  <c:v>40953</c:v>
                </c:pt>
                <c:pt idx="137">
                  <c:v>40954</c:v>
                </c:pt>
                <c:pt idx="138">
                  <c:v>40955</c:v>
                </c:pt>
                <c:pt idx="139">
                  <c:v>40956</c:v>
                </c:pt>
                <c:pt idx="140">
                  <c:v>40957</c:v>
                </c:pt>
                <c:pt idx="141">
                  <c:v>40958</c:v>
                </c:pt>
                <c:pt idx="142">
                  <c:v>40959</c:v>
                </c:pt>
                <c:pt idx="143">
                  <c:v>40960</c:v>
                </c:pt>
                <c:pt idx="144">
                  <c:v>40961</c:v>
                </c:pt>
                <c:pt idx="145">
                  <c:v>40962</c:v>
                </c:pt>
                <c:pt idx="146">
                  <c:v>40963</c:v>
                </c:pt>
                <c:pt idx="147">
                  <c:v>40964</c:v>
                </c:pt>
                <c:pt idx="148">
                  <c:v>40965</c:v>
                </c:pt>
                <c:pt idx="149">
                  <c:v>40966</c:v>
                </c:pt>
                <c:pt idx="150">
                  <c:v>40967</c:v>
                </c:pt>
                <c:pt idx="151">
                  <c:v>40968</c:v>
                </c:pt>
                <c:pt idx="152">
                  <c:v>40969</c:v>
                </c:pt>
                <c:pt idx="153">
                  <c:v>40970</c:v>
                </c:pt>
                <c:pt idx="154">
                  <c:v>40971</c:v>
                </c:pt>
                <c:pt idx="155">
                  <c:v>40972</c:v>
                </c:pt>
                <c:pt idx="156">
                  <c:v>40973</c:v>
                </c:pt>
                <c:pt idx="157">
                  <c:v>40974</c:v>
                </c:pt>
                <c:pt idx="158">
                  <c:v>40975</c:v>
                </c:pt>
                <c:pt idx="159">
                  <c:v>40976</c:v>
                </c:pt>
                <c:pt idx="160">
                  <c:v>40977</c:v>
                </c:pt>
                <c:pt idx="161">
                  <c:v>40978</c:v>
                </c:pt>
                <c:pt idx="162">
                  <c:v>40979</c:v>
                </c:pt>
                <c:pt idx="163">
                  <c:v>40980</c:v>
                </c:pt>
                <c:pt idx="164">
                  <c:v>40981</c:v>
                </c:pt>
                <c:pt idx="165">
                  <c:v>40982</c:v>
                </c:pt>
                <c:pt idx="166">
                  <c:v>40983</c:v>
                </c:pt>
                <c:pt idx="167">
                  <c:v>40984</c:v>
                </c:pt>
                <c:pt idx="168">
                  <c:v>40985</c:v>
                </c:pt>
                <c:pt idx="169">
                  <c:v>40986</c:v>
                </c:pt>
                <c:pt idx="170">
                  <c:v>40987</c:v>
                </c:pt>
                <c:pt idx="171">
                  <c:v>40988</c:v>
                </c:pt>
                <c:pt idx="172">
                  <c:v>40989</c:v>
                </c:pt>
                <c:pt idx="173">
                  <c:v>40990</c:v>
                </c:pt>
                <c:pt idx="174">
                  <c:v>40991</c:v>
                </c:pt>
                <c:pt idx="175">
                  <c:v>40992</c:v>
                </c:pt>
                <c:pt idx="176">
                  <c:v>40993</c:v>
                </c:pt>
                <c:pt idx="177">
                  <c:v>40994</c:v>
                </c:pt>
                <c:pt idx="178">
                  <c:v>40995</c:v>
                </c:pt>
                <c:pt idx="179">
                  <c:v>40996</c:v>
                </c:pt>
                <c:pt idx="180">
                  <c:v>40997</c:v>
                </c:pt>
                <c:pt idx="181">
                  <c:v>40998</c:v>
                </c:pt>
                <c:pt idx="182">
                  <c:v>40999</c:v>
                </c:pt>
                <c:pt idx="183">
                  <c:v>41000</c:v>
                </c:pt>
                <c:pt idx="184">
                  <c:v>41001</c:v>
                </c:pt>
                <c:pt idx="185">
                  <c:v>41002</c:v>
                </c:pt>
                <c:pt idx="186">
                  <c:v>41003</c:v>
                </c:pt>
                <c:pt idx="187">
                  <c:v>41004</c:v>
                </c:pt>
                <c:pt idx="188">
                  <c:v>41005</c:v>
                </c:pt>
                <c:pt idx="189">
                  <c:v>41006</c:v>
                </c:pt>
                <c:pt idx="190">
                  <c:v>41007</c:v>
                </c:pt>
                <c:pt idx="191">
                  <c:v>41008</c:v>
                </c:pt>
                <c:pt idx="192">
                  <c:v>41009</c:v>
                </c:pt>
                <c:pt idx="193">
                  <c:v>41010</c:v>
                </c:pt>
                <c:pt idx="194">
                  <c:v>41011</c:v>
                </c:pt>
                <c:pt idx="195">
                  <c:v>41012</c:v>
                </c:pt>
                <c:pt idx="196">
                  <c:v>41013</c:v>
                </c:pt>
                <c:pt idx="197">
                  <c:v>41014</c:v>
                </c:pt>
                <c:pt idx="198">
                  <c:v>41015</c:v>
                </c:pt>
                <c:pt idx="199">
                  <c:v>41016</c:v>
                </c:pt>
                <c:pt idx="200">
                  <c:v>41017</c:v>
                </c:pt>
                <c:pt idx="201">
                  <c:v>41018</c:v>
                </c:pt>
                <c:pt idx="202">
                  <c:v>41019</c:v>
                </c:pt>
                <c:pt idx="203">
                  <c:v>41020</c:v>
                </c:pt>
                <c:pt idx="204">
                  <c:v>41021</c:v>
                </c:pt>
                <c:pt idx="205">
                  <c:v>41022</c:v>
                </c:pt>
                <c:pt idx="206">
                  <c:v>41023</c:v>
                </c:pt>
                <c:pt idx="207">
                  <c:v>41024</c:v>
                </c:pt>
                <c:pt idx="208">
                  <c:v>41025</c:v>
                </c:pt>
                <c:pt idx="209">
                  <c:v>41026</c:v>
                </c:pt>
                <c:pt idx="210">
                  <c:v>41027</c:v>
                </c:pt>
                <c:pt idx="211">
                  <c:v>41028</c:v>
                </c:pt>
                <c:pt idx="212">
                  <c:v>41029</c:v>
                </c:pt>
                <c:pt idx="213">
                  <c:v>41030</c:v>
                </c:pt>
                <c:pt idx="214">
                  <c:v>41031</c:v>
                </c:pt>
                <c:pt idx="215">
                  <c:v>41032</c:v>
                </c:pt>
                <c:pt idx="216">
                  <c:v>41033</c:v>
                </c:pt>
                <c:pt idx="217">
                  <c:v>41034</c:v>
                </c:pt>
                <c:pt idx="218">
                  <c:v>41035</c:v>
                </c:pt>
                <c:pt idx="219">
                  <c:v>41036</c:v>
                </c:pt>
                <c:pt idx="220">
                  <c:v>41037</c:v>
                </c:pt>
                <c:pt idx="221">
                  <c:v>41038</c:v>
                </c:pt>
                <c:pt idx="222">
                  <c:v>41039</c:v>
                </c:pt>
                <c:pt idx="223">
                  <c:v>41040</c:v>
                </c:pt>
                <c:pt idx="224">
                  <c:v>41041</c:v>
                </c:pt>
                <c:pt idx="225">
                  <c:v>41042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41048</c:v>
                </c:pt>
                <c:pt idx="232">
                  <c:v>41049</c:v>
                </c:pt>
                <c:pt idx="233">
                  <c:v>41050</c:v>
                </c:pt>
                <c:pt idx="234">
                  <c:v>41051</c:v>
                </c:pt>
                <c:pt idx="235">
                  <c:v>41052</c:v>
                </c:pt>
                <c:pt idx="236">
                  <c:v>41053</c:v>
                </c:pt>
                <c:pt idx="237">
                  <c:v>41054</c:v>
                </c:pt>
                <c:pt idx="238">
                  <c:v>41055</c:v>
                </c:pt>
                <c:pt idx="239">
                  <c:v>41056</c:v>
                </c:pt>
                <c:pt idx="240">
                  <c:v>41057</c:v>
                </c:pt>
                <c:pt idx="241">
                  <c:v>41058</c:v>
                </c:pt>
                <c:pt idx="242">
                  <c:v>41059</c:v>
                </c:pt>
                <c:pt idx="243">
                  <c:v>41060</c:v>
                </c:pt>
                <c:pt idx="244">
                  <c:v>41061</c:v>
                </c:pt>
                <c:pt idx="245">
                  <c:v>41062</c:v>
                </c:pt>
                <c:pt idx="246">
                  <c:v>41063</c:v>
                </c:pt>
                <c:pt idx="247">
                  <c:v>41064</c:v>
                </c:pt>
                <c:pt idx="248">
                  <c:v>41065</c:v>
                </c:pt>
                <c:pt idx="249">
                  <c:v>41066</c:v>
                </c:pt>
                <c:pt idx="250">
                  <c:v>41067</c:v>
                </c:pt>
                <c:pt idx="251">
                  <c:v>41068</c:v>
                </c:pt>
                <c:pt idx="252">
                  <c:v>41069</c:v>
                </c:pt>
                <c:pt idx="253">
                  <c:v>41070</c:v>
                </c:pt>
                <c:pt idx="254">
                  <c:v>41071</c:v>
                </c:pt>
                <c:pt idx="255">
                  <c:v>41072</c:v>
                </c:pt>
                <c:pt idx="256">
                  <c:v>41073</c:v>
                </c:pt>
                <c:pt idx="257">
                  <c:v>41074</c:v>
                </c:pt>
                <c:pt idx="258">
                  <c:v>41075</c:v>
                </c:pt>
                <c:pt idx="259">
                  <c:v>41076</c:v>
                </c:pt>
                <c:pt idx="260">
                  <c:v>41077</c:v>
                </c:pt>
                <c:pt idx="261">
                  <c:v>41078</c:v>
                </c:pt>
                <c:pt idx="262">
                  <c:v>41079</c:v>
                </c:pt>
                <c:pt idx="263">
                  <c:v>41080</c:v>
                </c:pt>
                <c:pt idx="264">
                  <c:v>41081</c:v>
                </c:pt>
                <c:pt idx="265">
                  <c:v>41082</c:v>
                </c:pt>
                <c:pt idx="266">
                  <c:v>41083</c:v>
                </c:pt>
                <c:pt idx="267">
                  <c:v>41084</c:v>
                </c:pt>
                <c:pt idx="268">
                  <c:v>41085</c:v>
                </c:pt>
                <c:pt idx="269">
                  <c:v>41086</c:v>
                </c:pt>
                <c:pt idx="270">
                  <c:v>41087</c:v>
                </c:pt>
                <c:pt idx="271">
                  <c:v>41088</c:v>
                </c:pt>
                <c:pt idx="272">
                  <c:v>41089</c:v>
                </c:pt>
                <c:pt idx="273">
                  <c:v>41090</c:v>
                </c:pt>
                <c:pt idx="274">
                  <c:v>41091</c:v>
                </c:pt>
                <c:pt idx="275">
                  <c:v>41092</c:v>
                </c:pt>
                <c:pt idx="276">
                  <c:v>41093</c:v>
                </c:pt>
                <c:pt idx="277">
                  <c:v>41094</c:v>
                </c:pt>
                <c:pt idx="278">
                  <c:v>41095</c:v>
                </c:pt>
                <c:pt idx="279">
                  <c:v>41096</c:v>
                </c:pt>
                <c:pt idx="280">
                  <c:v>41097</c:v>
                </c:pt>
                <c:pt idx="281">
                  <c:v>41098</c:v>
                </c:pt>
                <c:pt idx="282">
                  <c:v>41099</c:v>
                </c:pt>
                <c:pt idx="283">
                  <c:v>41100</c:v>
                </c:pt>
                <c:pt idx="284">
                  <c:v>41101</c:v>
                </c:pt>
                <c:pt idx="285">
                  <c:v>41102</c:v>
                </c:pt>
                <c:pt idx="286">
                  <c:v>41103</c:v>
                </c:pt>
                <c:pt idx="287">
                  <c:v>41104</c:v>
                </c:pt>
                <c:pt idx="288">
                  <c:v>41105</c:v>
                </c:pt>
                <c:pt idx="289">
                  <c:v>41106</c:v>
                </c:pt>
                <c:pt idx="290">
                  <c:v>41107</c:v>
                </c:pt>
                <c:pt idx="291">
                  <c:v>41108</c:v>
                </c:pt>
                <c:pt idx="292">
                  <c:v>41109</c:v>
                </c:pt>
                <c:pt idx="293">
                  <c:v>41110</c:v>
                </c:pt>
                <c:pt idx="294">
                  <c:v>41111</c:v>
                </c:pt>
                <c:pt idx="295">
                  <c:v>41112</c:v>
                </c:pt>
                <c:pt idx="296">
                  <c:v>41113</c:v>
                </c:pt>
                <c:pt idx="297">
                  <c:v>41114</c:v>
                </c:pt>
                <c:pt idx="298">
                  <c:v>41115</c:v>
                </c:pt>
                <c:pt idx="299">
                  <c:v>41116</c:v>
                </c:pt>
                <c:pt idx="300">
                  <c:v>41117</c:v>
                </c:pt>
                <c:pt idx="301">
                  <c:v>41118</c:v>
                </c:pt>
                <c:pt idx="302">
                  <c:v>41119</c:v>
                </c:pt>
                <c:pt idx="303">
                  <c:v>41120</c:v>
                </c:pt>
                <c:pt idx="304">
                  <c:v>41121</c:v>
                </c:pt>
                <c:pt idx="305">
                  <c:v>41122</c:v>
                </c:pt>
                <c:pt idx="306">
                  <c:v>41123</c:v>
                </c:pt>
                <c:pt idx="307">
                  <c:v>41124</c:v>
                </c:pt>
                <c:pt idx="308">
                  <c:v>41125</c:v>
                </c:pt>
                <c:pt idx="309">
                  <c:v>41126</c:v>
                </c:pt>
                <c:pt idx="310">
                  <c:v>41127</c:v>
                </c:pt>
                <c:pt idx="311">
                  <c:v>41128</c:v>
                </c:pt>
                <c:pt idx="312">
                  <c:v>41129</c:v>
                </c:pt>
                <c:pt idx="313">
                  <c:v>41130</c:v>
                </c:pt>
                <c:pt idx="314">
                  <c:v>41131</c:v>
                </c:pt>
                <c:pt idx="315">
                  <c:v>41132</c:v>
                </c:pt>
                <c:pt idx="316">
                  <c:v>41133</c:v>
                </c:pt>
                <c:pt idx="317">
                  <c:v>41134</c:v>
                </c:pt>
                <c:pt idx="318">
                  <c:v>41135</c:v>
                </c:pt>
                <c:pt idx="319">
                  <c:v>41136</c:v>
                </c:pt>
                <c:pt idx="320">
                  <c:v>41137</c:v>
                </c:pt>
                <c:pt idx="321">
                  <c:v>41138</c:v>
                </c:pt>
                <c:pt idx="322">
                  <c:v>41139</c:v>
                </c:pt>
                <c:pt idx="323">
                  <c:v>41140</c:v>
                </c:pt>
                <c:pt idx="324">
                  <c:v>41141</c:v>
                </c:pt>
                <c:pt idx="325">
                  <c:v>41142</c:v>
                </c:pt>
                <c:pt idx="326">
                  <c:v>41143</c:v>
                </c:pt>
                <c:pt idx="327">
                  <c:v>41144</c:v>
                </c:pt>
                <c:pt idx="328">
                  <c:v>41145</c:v>
                </c:pt>
                <c:pt idx="329">
                  <c:v>41146</c:v>
                </c:pt>
                <c:pt idx="330">
                  <c:v>41147</c:v>
                </c:pt>
                <c:pt idx="331">
                  <c:v>41148</c:v>
                </c:pt>
                <c:pt idx="332">
                  <c:v>41149</c:v>
                </c:pt>
                <c:pt idx="333">
                  <c:v>41150</c:v>
                </c:pt>
                <c:pt idx="334">
                  <c:v>41151</c:v>
                </c:pt>
                <c:pt idx="335">
                  <c:v>41152</c:v>
                </c:pt>
                <c:pt idx="336">
                  <c:v>41153</c:v>
                </c:pt>
                <c:pt idx="337">
                  <c:v>41154</c:v>
                </c:pt>
                <c:pt idx="338">
                  <c:v>41155</c:v>
                </c:pt>
                <c:pt idx="339">
                  <c:v>41156</c:v>
                </c:pt>
                <c:pt idx="340">
                  <c:v>41157</c:v>
                </c:pt>
                <c:pt idx="341">
                  <c:v>41158</c:v>
                </c:pt>
                <c:pt idx="342">
                  <c:v>41159</c:v>
                </c:pt>
                <c:pt idx="343">
                  <c:v>41160</c:v>
                </c:pt>
                <c:pt idx="344">
                  <c:v>41161</c:v>
                </c:pt>
                <c:pt idx="345">
                  <c:v>41162</c:v>
                </c:pt>
                <c:pt idx="346">
                  <c:v>41163</c:v>
                </c:pt>
                <c:pt idx="347">
                  <c:v>41164</c:v>
                </c:pt>
                <c:pt idx="348">
                  <c:v>41165</c:v>
                </c:pt>
                <c:pt idx="349">
                  <c:v>41166</c:v>
                </c:pt>
                <c:pt idx="350">
                  <c:v>41167</c:v>
                </c:pt>
                <c:pt idx="351">
                  <c:v>41168</c:v>
                </c:pt>
                <c:pt idx="352">
                  <c:v>41169</c:v>
                </c:pt>
                <c:pt idx="353">
                  <c:v>41170</c:v>
                </c:pt>
                <c:pt idx="354">
                  <c:v>41171</c:v>
                </c:pt>
                <c:pt idx="355">
                  <c:v>41172</c:v>
                </c:pt>
                <c:pt idx="356">
                  <c:v>41173</c:v>
                </c:pt>
                <c:pt idx="357">
                  <c:v>41174</c:v>
                </c:pt>
                <c:pt idx="358">
                  <c:v>41175</c:v>
                </c:pt>
                <c:pt idx="359">
                  <c:v>41176</c:v>
                </c:pt>
                <c:pt idx="360">
                  <c:v>41177</c:v>
                </c:pt>
                <c:pt idx="361">
                  <c:v>41178</c:v>
                </c:pt>
                <c:pt idx="362">
                  <c:v>41179</c:v>
                </c:pt>
                <c:pt idx="363">
                  <c:v>41180</c:v>
                </c:pt>
                <c:pt idx="364">
                  <c:v>41181</c:v>
                </c:pt>
                <c:pt idx="365">
                  <c:v>41182</c:v>
                </c:pt>
              </c:numCache>
            </c:numRef>
          </c:xVal>
          <c:yVal>
            <c:numRef>
              <c:f>'Normal-type year 2010'!$E$5:$E$370</c:f>
              <c:numCache>
                <c:formatCode>General</c:formatCode>
                <c:ptCount val="366"/>
                <c:pt idx="0">
                  <c:v>0.1660205238903662</c:v>
                </c:pt>
                <c:pt idx="1">
                  <c:v>0.16992052389036624</c:v>
                </c:pt>
                <c:pt idx="2">
                  <c:v>0.15692052389036623</c:v>
                </c:pt>
                <c:pt idx="3">
                  <c:v>0.10102052389036621</c:v>
                </c:pt>
                <c:pt idx="4">
                  <c:v>0.1335205238903662</c:v>
                </c:pt>
                <c:pt idx="5">
                  <c:v>0.12312052389036622</c:v>
                </c:pt>
                <c:pt idx="6">
                  <c:v>0.11922052389036622</c:v>
                </c:pt>
                <c:pt idx="7">
                  <c:v>0.11272052389036623</c:v>
                </c:pt>
                <c:pt idx="8">
                  <c:v>0.11662052389036622</c:v>
                </c:pt>
                <c:pt idx="9">
                  <c:v>0.11662052389036622</c:v>
                </c:pt>
                <c:pt idx="10">
                  <c:v>0.12182052389036621</c:v>
                </c:pt>
                <c:pt idx="11">
                  <c:v>0.12442052389036622</c:v>
                </c:pt>
                <c:pt idx="12">
                  <c:v>0.62492052389036623</c:v>
                </c:pt>
                <c:pt idx="13">
                  <c:v>7.7099205238903661</c:v>
                </c:pt>
                <c:pt idx="14">
                  <c:v>9.6599205238903654</c:v>
                </c:pt>
                <c:pt idx="15">
                  <c:v>6.4099205238903663</c:v>
                </c:pt>
                <c:pt idx="16">
                  <c:v>3.9399205238903665</c:v>
                </c:pt>
                <c:pt idx="17">
                  <c:v>3.1599205238903663</c:v>
                </c:pt>
                <c:pt idx="18">
                  <c:v>2.7699205238903661</c:v>
                </c:pt>
                <c:pt idx="19">
                  <c:v>2.6399205238903662</c:v>
                </c:pt>
                <c:pt idx="20">
                  <c:v>3.0299205238903664</c:v>
                </c:pt>
                <c:pt idx="21">
                  <c:v>2.8999205238903665</c:v>
                </c:pt>
                <c:pt idx="22">
                  <c:v>2.5099205238903664</c:v>
                </c:pt>
                <c:pt idx="23">
                  <c:v>2.3799205238903665</c:v>
                </c:pt>
                <c:pt idx="24">
                  <c:v>2.1199205238903662</c:v>
                </c:pt>
                <c:pt idx="25">
                  <c:v>2.1199205238903662</c:v>
                </c:pt>
                <c:pt idx="26">
                  <c:v>1.9899205238903663</c:v>
                </c:pt>
                <c:pt idx="27">
                  <c:v>1.8599205238903662</c:v>
                </c:pt>
                <c:pt idx="28">
                  <c:v>1.7299205238903663</c:v>
                </c:pt>
                <c:pt idx="29">
                  <c:v>1.7299205238903663</c:v>
                </c:pt>
                <c:pt idx="30">
                  <c:v>1.5999205238903662</c:v>
                </c:pt>
                <c:pt idx="31">
                  <c:v>1.5999205238903662</c:v>
                </c:pt>
                <c:pt idx="32">
                  <c:v>1.5999205238903662</c:v>
                </c:pt>
                <c:pt idx="33">
                  <c:v>1.5999205238903662</c:v>
                </c:pt>
                <c:pt idx="34">
                  <c:v>1.5999205238903662</c:v>
                </c:pt>
                <c:pt idx="35">
                  <c:v>1.5999205238903662</c:v>
                </c:pt>
                <c:pt idx="36">
                  <c:v>1.5999205238903662</c:v>
                </c:pt>
                <c:pt idx="37">
                  <c:v>1.8599205238903662</c:v>
                </c:pt>
                <c:pt idx="38">
                  <c:v>1.9899205238903663</c:v>
                </c:pt>
                <c:pt idx="39">
                  <c:v>1.9899205238903663</c:v>
                </c:pt>
                <c:pt idx="40">
                  <c:v>1.8599205238903662</c:v>
                </c:pt>
                <c:pt idx="41">
                  <c:v>1.8599205238903662</c:v>
                </c:pt>
                <c:pt idx="42">
                  <c:v>1.8599205238903662</c:v>
                </c:pt>
                <c:pt idx="43">
                  <c:v>1.7299205238903663</c:v>
                </c:pt>
                <c:pt idx="44">
                  <c:v>1.7299205238903663</c:v>
                </c:pt>
                <c:pt idx="45">
                  <c:v>1.5999205238903662</c:v>
                </c:pt>
                <c:pt idx="46">
                  <c:v>1.5999205238903662</c:v>
                </c:pt>
                <c:pt idx="47">
                  <c:v>1.7299205238903663</c:v>
                </c:pt>
                <c:pt idx="48">
                  <c:v>1.9899205238903663</c:v>
                </c:pt>
                <c:pt idx="49">
                  <c:v>2.1199205238903662</c:v>
                </c:pt>
                <c:pt idx="50">
                  <c:v>2.7699205238903661</c:v>
                </c:pt>
                <c:pt idx="51">
                  <c:v>7.7099205238903661</c:v>
                </c:pt>
                <c:pt idx="52">
                  <c:v>8.7499205238903652</c:v>
                </c:pt>
                <c:pt idx="53">
                  <c:v>7.1899205238903665</c:v>
                </c:pt>
                <c:pt idx="54">
                  <c:v>5.2399205238903663</c:v>
                </c:pt>
                <c:pt idx="55">
                  <c:v>4.3299205238903662</c:v>
                </c:pt>
                <c:pt idx="56">
                  <c:v>3.6799205238903663</c:v>
                </c:pt>
                <c:pt idx="57">
                  <c:v>3.4199205238903665</c:v>
                </c:pt>
                <c:pt idx="58">
                  <c:v>3.1599205238903663</c:v>
                </c:pt>
                <c:pt idx="59">
                  <c:v>3.0299205238903664</c:v>
                </c:pt>
                <c:pt idx="60">
                  <c:v>2.8999205238903665</c:v>
                </c:pt>
                <c:pt idx="61">
                  <c:v>2.6399205238903662</c:v>
                </c:pt>
                <c:pt idx="62">
                  <c:v>2.5099205238903664</c:v>
                </c:pt>
                <c:pt idx="63">
                  <c:v>2.5099205238903664</c:v>
                </c:pt>
                <c:pt idx="64">
                  <c:v>2.3799205238903665</c:v>
                </c:pt>
                <c:pt idx="65">
                  <c:v>2.3799205238903665</c:v>
                </c:pt>
                <c:pt idx="66">
                  <c:v>2.2499205238903661</c:v>
                </c:pt>
                <c:pt idx="67">
                  <c:v>2.2499205238903661</c:v>
                </c:pt>
                <c:pt idx="68">
                  <c:v>2.2499205238903661</c:v>
                </c:pt>
                <c:pt idx="69">
                  <c:v>2.2499205238903661</c:v>
                </c:pt>
                <c:pt idx="70">
                  <c:v>2.1199205238903662</c:v>
                </c:pt>
                <c:pt idx="71">
                  <c:v>2.2499205238903661</c:v>
                </c:pt>
                <c:pt idx="72">
                  <c:v>2.5099205238903664</c:v>
                </c:pt>
                <c:pt idx="73">
                  <c:v>12.259920523890365</c:v>
                </c:pt>
                <c:pt idx="74">
                  <c:v>18.889920523890368</c:v>
                </c:pt>
                <c:pt idx="75">
                  <c:v>11.089920523890365</c:v>
                </c:pt>
                <c:pt idx="76">
                  <c:v>67.249920523890367</c:v>
                </c:pt>
                <c:pt idx="77">
                  <c:v>51.649920523890366</c:v>
                </c:pt>
                <c:pt idx="78">
                  <c:v>24.739920523890365</c:v>
                </c:pt>
                <c:pt idx="79">
                  <c:v>16.549920523890364</c:v>
                </c:pt>
                <c:pt idx="80">
                  <c:v>12.389920523890366</c:v>
                </c:pt>
                <c:pt idx="81">
                  <c:v>11.739920523890365</c:v>
                </c:pt>
                <c:pt idx="82">
                  <c:v>18.109920523890366</c:v>
                </c:pt>
                <c:pt idx="83">
                  <c:v>17.589920523890367</c:v>
                </c:pt>
                <c:pt idx="84">
                  <c:v>12.649920523890366</c:v>
                </c:pt>
                <c:pt idx="85">
                  <c:v>9.9199205238903652</c:v>
                </c:pt>
                <c:pt idx="86">
                  <c:v>8.2299205238903657</c:v>
                </c:pt>
                <c:pt idx="87">
                  <c:v>8.2299205238903657</c:v>
                </c:pt>
                <c:pt idx="88">
                  <c:v>11.479920523890366</c:v>
                </c:pt>
                <c:pt idx="89">
                  <c:v>8.7499205238903652</c:v>
                </c:pt>
                <c:pt idx="90">
                  <c:v>9.9199205238903652</c:v>
                </c:pt>
                <c:pt idx="91">
                  <c:v>12.519920523890367</c:v>
                </c:pt>
                <c:pt idx="92">
                  <c:v>13.559920523890366</c:v>
                </c:pt>
                <c:pt idx="93">
                  <c:v>56.069920523890367</c:v>
                </c:pt>
                <c:pt idx="94">
                  <c:v>33.709920523890368</c:v>
                </c:pt>
                <c:pt idx="95">
                  <c:v>23.179920523890367</c:v>
                </c:pt>
                <c:pt idx="96">
                  <c:v>17.199920523890366</c:v>
                </c:pt>
                <c:pt idx="97">
                  <c:v>13.299920523890366</c:v>
                </c:pt>
                <c:pt idx="98">
                  <c:v>10.829920523890365</c:v>
                </c:pt>
                <c:pt idx="99">
                  <c:v>9.3999205238903656</c:v>
                </c:pt>
                <c:pt idx="100">
                  <c:v>8.0999205238903667</c:v>
                </c:pt>
                <c:pt idx="101">
                  <c:v>7.0599205238903666</c:v>
                </c:pt>
                <c:pt idx="102">
                  <c:v>6.4099205238903663</c:v>
                </c:pt>
                <c:pt idx="103">
                  <c:v>67.509920523890372</c:v>
                </c:pt>
                <c:pt idx="104">
                  <c:v>170.33992052389038</c:v>
                </c:pt>
                <c:pt idx="105">
                  <c:v>81.679920523890374</c:v>
                </c:pt>
                <c:pt idx="106">
                  <c:v>48.26992052389037</c:v>
                </c:pt>
                <c:pt idx="107">
                  <c:v>33.44992052389037</c:v>
                </c:pt>
                <c:pt idx="108">
                  <c:v>26.819920523890367</c:v>
                </c:pt>
                <c:pt idx="109">
                  <c:v>308.13992052389034</c:v>
                </c:pt>
                <c:pt idx="110">
                  <c:v>683.83992052389033</c:v>
                </c:pt>
                <c:pt idx="111">
                  <c:v>1140.1399205238904</c:v>
                </c:pt>
                <c:pt idx="112">
                  <c:v>846.33992052389033</c:v>
                </c:pt>
                <c:pt idx="113">
                  <c:v>540.83992052389033</c:v>
                </c:pt>
                <c:pt idx="114">
                  <c:v>348.43992052389035</c:v>
                </c:pt>
                <c:pt idx="115">
                  <c:v>241.83992052389038</c:v>
                </c:pt>
                <c:pt idx="116">
                  <c:v>647.43992052389035</c:v>
                </c:pt>
                <c:pt idx="117">
                  <c:v>1108.9399205238906</c:v>
                </c:pt>
                <c:pt idx="118">
                  <c:v>397.83992052389038</c:v>
                </c:pt>
                <c:pt idx="119">
                  <c:v>224.93992052389038</c:v>
                </c:pt>
                <c:pt idx="120">
                  <c:v>161.23992052389039</c:v>
                </c:pt>
                <c:pt idx="121">
                  <c:v>135.23992052389039</c:v>
                </c:pt>
                <c:pt idx="122">
                  <c:v>108.06992052389037</c:v>
                </c:pt>
                <c:pt idx="123">
                  <c:v>93.249920523890367</c:v>
                </c:pt>
                <c:pt idx="124">
                  <c:v>84.799920523890364</c:v>
                </c:pt>
                <c:pt idx="125">
                  <c:v>76.479920523890371</c:v>
                </c:pt>
                <c:pt idx="126">
                  <c:v>74.269920523890363</c:v>
                </c:pt>
                <c:pt idx="127">
                  <c:v>353.63992052389034</c:v>
                </c:pt>
                <c:pt idx="128">
                  <c:v>232.73992052389039</c:v>
                </c:pt>
                <c:pt idx="129">
                  <c:v>201.53992052389037</c:v>
                </c:pt>
                <c:pt idx="130">
                  <c:v>162.53992052389037</c:v>
                </c:pt>
                <c:pt idx="131">
                  <c:v>139.1399205238904</c:v>
                </c:pt>
                <c:pt idx="132">
                  <c:v>115.99992052389037</c:v>
                </c:pt>
                <c:pt idx="133">
                  <c:v>98.319920523890374</c:v>
                </c:pt>
                <c:pt idx="134">
                  <c:v>89.739920523890362</c:v>
                </c:pt>
                <c:pt idx="135">
                  <c:v>79.729920523890371</c:v>
                </c:pt>
                <c:pt idx="136">
                  <c:v>69.58992052389037</c:v>
                </c:pt>
                <c:pt idx="137">
                  <c:v>61.919920523890369</c:v>
                </c:pt>
                <c:pt idx="138">
                  <c:v>55.289920523890366</c:v>
                </c:pt>
                <c:pt idx="139">
                  <c:v>49.69992052389037</c:v>
                </c:pt>
                <c:pt idx="140">
                  <c:v>45.149920523890366</c:v>
                </c:pt>
                <c:pt idx="141">
                  <c:v>41.249920523890367</c:v>
                </c:pt>
                <c:pt idx="142">
                  <c:v>38.12992052389037</c:v>
                </c:pt>
                <c:pt idx="143">
                  <c:v>35.399920523890366</c:v>
                </c:pt>
                <c:pt idx="144">
                  <c:v>32.669920523890369</c:v>
                </c:pt>
                <c:pt idx="145">
                  <c:v>31.239920523890365</c:v>
                </c:pt>
                <c:pt idx="146">
                  <c:v>64.909920523890364</c:v>
                </c:pt>
                <c:pt idx="147">
                  <c:v>52.169920523890369</c:v>
                </c:pt>
                <c:pt idx="148">
                  <c:v>122.62992052389036</c:v>
                </c:pt>
                <c:pt idx="149">
                  <c:v>247.0399205238904</c:v>
                </c:pt>
                <c:pt idx="150">
                  <c:v>141.73992052389039</c:v>
                </c:pt>
                <c:pt idx="152">
                  <c:v>107.80992052389037</c:v>
                </c:pt>
                <c:pt idx="153">
                  <c:v>156.03992052389037</c:v>
                </c:pt>
                <c:pt idx="154">
                  <c:v>274.33992052389038</c:v>
                </c:pt>
                <c:pt idx="155">
                  <c:v>263.93992052389041</c:v>
                </c:pt>
                <c:pt idx="156">
                  <c:v>189.83992052389038</c:v>
                </c:pt>
                <c:pt idx="157">
                  <c:v>145.6399205238904</c:v>
                </c:pt>
                <c:pt idx="158">
                  <c:v>115.34992052389038</c:v>
                </c:pt>
                <c:pt idx="159">
                  <c:v>95.329920523890365</c:v>
                </c:pt>
                <c:pt idx="160">
                  <c:v>83.239920523890362</c:v>
                </c:pt>
                <c:pt idx="161">
                  <c:v>82.979920523890371</c:v>
                </c:pt>
                <c:pt idx="162">
                  <c:v>69.979920523890371</c:v>
                </c:pt>
                <c:pt idx="163">
                  <c:v>139.1399205238904</c:v>
                </c:pt>
                <c:pt idx="164">
                  <c:v>258.73992052389036</c:v>
                </c:pt>
                <c:pt idx="165">
                  <c:v>180.73992052389039</c:v>
                </c:pt>
                <c:pt idx="166">
                  <c:v>148.23992052389039</c:v>
                </c:pt>
                <c:pt idx="167">
                  <c:v>121.32992052389037</c:v>
                </c:pt>
                <c:pt idx="168">
                  <c:v>102.21992052389037</c:v>
                </c:pt>
                <c:pt idx="169">
                  <c:v>88.69992052389037</c:v>
                </c:pt>
                <c:pt idx="170">
                  <c:v>77.259920523890372</c:v>
                </c:pt>
                <c:pt idx="171">
                  <c:v>67.509920523890372</c:v>
                </c:pt>
                <c:pt idx="172">
                  <c:v>59.059920523890369</c:v>
                </c:pt>
                <c:pt idx="173">
                  <c:v>53.599920523890368</c:v>
                </c:pt>
                <c:pt idx="174">
                  <c:v>48.529920523890368</c:v>
                </c:pt>
                <c:pt idx="175">
                  <c:v>44.62992052389037</c:v>
                </c:pt>
                <c:pt idx="176">
                  <c:v>46.319920523890367</c:v>
                </c:pt>
                <c:pt idx="177">
                  <c:v>44.889920523890368</c:v>
                </c:pt>
                <c:pt idx="178">
                  <c:v>39.819920523890367</c:v>
                </c:pt>
                <c:pt idx="179">
                  <c:v>36.69992052389037</c:v>
                </c:pt>
                <c:pt idx="180">
                  <c:v>37.739920523890369</c:v>
                </c:pt>
                <c:pt idx="181">
                  <c:v>73.749920523890367</c:v>
                </c:pt>
                <c:pt idx="182">
                  <c:v>145.6399205238904</c:v>
                </c:pt>
                <c:pt idx="183">
                  <c:v>204.1399205238904</c:v>
                </c:pt>
                <c:pt idx="184">
                  <c:v>175.53992052389037</c:v>
                </c:pt>
                <c:pt idx="185">
                  <c:v>239.23992052389039</c:v>
                </c:pt>
                <c:pt idx="186">
                  <c:v>293.83992052389038</c:v>
                </c:pt>
                <c:pt idx="187">
                  <c:v>496.63992052389034</c:v>
                </c:pt>
                <c:pt idx="188">
                  <c:v>275.63992052389034</c:v>
                </c:pt>
                <c:pt idx="189">
                  <c:v>188.53992052389037</c:v>
                </c:pt>
                <c:pt idx="190">
                  <c:v>144.33992052389038</c:v>
                </c:pt>
                <c:pt idx="191">
                  <c:v>114.82992052389037</c:v>
                </c:pt>
                <c:pt idx="192">
                  <c:v>94.289920523890373</c:v>
                </c:pt>
                <c:pt idx="193">
                  <c:v>200.23992052389039</c:v>
                </c:pt>
                <c:pt idx="194">
                  <c:v>785.23992052389042</c:v>
                </c:pt>
                <c:pt idx="195">
                  <c:v>529.1399205238904</c:v>
                </c:pt>
                <c:pt idx="196">
                  <c:v>306.83992052389038</c:v>
                </c:pt>
                <c:pt idx="197">
                  <c:v>210.6399205238904</c:v>
                </c:pt>
                <c:pt idx="198">
                  <c:v>161.23992052389039</c:v>
                </c:pt>
                <c:pt idx="199">
                  <c:v>129.90992052389038</c:v>
                </c:pt>
                <c:pt idx="200">
                  <c:v>109.88992052389037</c:v>
                </c:pt>
                <c:pt idx="201">
                  <c:v>94.159920523890364</c:v>
                </c:pt>
                <c:pt idx="202">
                  <c:v>99.489920523890362</c:v>
                </c:pt>
                <c:pt idx="203">
                  <c:v>92.859920523890366</c:v>
                </c:pt>
                <c:pt idx="204">
                  <c:v>81.029920523890368</c:v>
                </c:pt>
                <c:pt idx="205">
                  <c:v>71.799920523890364</c:v>
                </c:pt>
                <c:pt idx="206">
                  <c:v>63.739920523890369</c:v>
                </c:pt>
                <c:pt idx="207">
                  <c:v>57.109920523890366</c:v>
                </c:pt>
                <c:pt idx="208">
                  <c:v>52.299920523890364</c:v>
                </c:pt>
                <c:pt idx="209">
                  <c:v>109.62992052389036</c:v>
                </c:pt>
                <c:pt idx="210">
                  <c:v>180.73992052389039</c:v>
                </c:pt>
                <c:pt idx="211">
                  <c:v>162.53992052389037</c:v>
                </c:pt>
                <c:pt idx="212">
                  <c:v>128.34992052389038</c:v>
                </c:pt>
                <c:pt idx="213">
                  <c:v>106.11992052389037</c:v>
                </c:pt>
                <c:pt idx="214">
                  <c:v>89.739920523890362</c:v>
                </c:pt>
                <c:pt idx="215">
                  <c:v>76.869920523890372</c:v>
                </c:pt>
                <c:pt idx="216">
                  <c:v>66.859920523890366</c:v>
                </c:pt>
                <c:pt idx="217">
                  <c:v>58.929920523890367</c:v>
                </c:pt>
                <c:pt idx="218">
                  <c:v>52.94992052389037</c:v>
                </c:pt>
                <c:pt idx="219">
                  <c:v>47.87992052389037</c:v>
                </c:pt>
                <c:pt idx="220">
                  <c:v>43.849920523890368</c:v>
                </c:pt>
                <c:pt idx="221">
                  <c:v>41.249920523890367</c:v>
                </c:pt>
                <c:pt idx="222">
                  <c:v>41.249920523890367</c:v>
                </c:pt>
                <c:pt idx="223">
                  <c:v>42.159920523890364</c:v>
                </c:pt>
                <c:pt idx="224">
                  <c:v>37.089920523890363</c:v>
                </c:pt>
                <c:pt idx="225">
                  <c:v>34.489920523890369</c:v>
                </c:pt>
                <c:pt idx="226">
                  <c:v>32.409920523890364</c:v>
                </c:pt>
                <c:pt idx="227">
                  <c:v>30.199920523890366</c:v>
                </c:pt>
                <c:pt idx="228">
                  <c:v>28.249920523890367</c:v>
                </c:pt>
                <c:pt idx="229">
                  <c:v>26.429920523890367</c:v>
                </c:pt>
                <c:pt idx="230">
                  <c:v>26.819920523890367</c:v>
                </c:pt>
                <c:pt idx="231">
                  <c:v>25.129920523890366</c:v>
                </c:pt>
                <c:pt idx="232">
                  <c:v>24.349920523890365</c:v>
                </c:pt>
                <c:pt idx="233">
                  <c:v>22.529920523890365</c:v>
                </c:pt>
                <c:pt idx="234">
                  <c:v>21.489920523890365</c:v>
                </c:pt>
                <c:pt idx="235">
                  <c:v>20.579920523890365</c:v>
                </c:pt>
                <c:pt idx="236">
                  <c:v>19.539920523890366</c:v>
                </c:pt>
                <c:pt idx="237">
                  <c:v>19.019920523890367</c:v>
                </c:pt>
                <c:pt idx="238">
                  <c:v>20.969920523890366</c:v>
                </c:pt>
                <c:pt idx="239">
                  <c:v>23.829920523890365</c:v>
                </c:pt>
                <c:pt idx="240">
                  <c:v>37.479920523890364</c:v>
                </c:pt>
                <c:pt idx="241">
                  <c:v>29.029920523890365</c:v>
                </c:pt>
                <c:pt idx="242">
                  <c:v>24.609920523890366</c:v>
                </c:pt>
                <c:pt idx="243">
                  <c:v>22.139920523890368</c:v>
                </c:pt>
                <c:pt idx="244">
                  <c:v>21.091914707446588</c:v>
                </c:pt>
                <c:pt idx="245">
                  <c:v>19.921914707446589</c:v>
                </c:pt>
                <c:pt idx="246">
                  <c:v>19.40191470744659</c:v>
                </c:pt>
                <c:pt idx="247">
                  <c:v>19.531914707446589</c:v>
                </c:pt>
                <c:pt idx="248">
                  <c:v>19.661914707446588</c:v>
                </c:pt>
                <c:pt idx="249">
                  <c:v>18.361914707446587</c:v>
                </c:pt>
                <c:pt idx="250">
                  <c:v>17.191914707446589</c:v>
                </c:pt>
                <c:pt idx="251">
                  <c:v>16.411914707446588</c:v>
                </c:pt>
                <c:pt idx="252">
                  <c:v>15.891914707446588</c:v>
                </c:pt>
                <c:pt idx="253">
                  <c:v>15.371914707446589</c:v>
                </c:pt>
                <c:pt idx="254">
                  <c:v>14.071914707446588</c:v>
                </c:pt>
                <c:pt idx="255">
                  <c:v>13.161914707446588</c:v>
                </c:pt>
                <c:pt idx="256">
                  <c:v>12.121914707446589</c:v>
                </c:pt>
                <c:pt idx="257">
                  <c:v>11.081914707446588</c:v>
                </c:pt>
                <c:pt idx="258">
                  <c:v>10.431914707446587</c:v>
                </c:pt>
                <c:pt idx="259">
                  <c:v>9.7819147074465871</c:v>
                </c:pt>
                <c:pt idx="260">
                  <c:v>9.1319147074465885</c:v>
                </c:pt>
                <c:pt idx="261">
                  <c:v>8.7419147074465879</c:v>
                </c:pt>
                <c:pt idx="262">
                  <c:v>8.3519147074465874</c:v>
                </c:pt>
                <c:pt idx="263">
                  <c:v>7.9619147074465877</c:v>
                </c:pt>
                <c:pt idx="264">
                  <c:v>7.9619147074465877</c:v>
                </c:pt>
                <c:pt idx="265">
                  <c:v>7.8319147074465878</c:v>
                </c:pt>
                <c:pt idx="266">
                  <c:v>7.571914707446588</c:v>
                </c:pt>
                <c:pt idx="267">
                  <c:v>7.1819147074465874</c:v>
                </c:pt>
                <c:pt idx="268">
                  <c:v>7.0519147074465875</c:v>
                </c:pt>
                <c:pt idx="269">
                  <c:v>6.7919147074465878</c:v>
                </c:pt>
                <c:pt idx="270">
                  <c:v>6.6619147074465879</c:v>
                </c:pt>
                <c:pt idx="271">
                  <c:v>6.4019147074465881</c:v>
                </c:pt>
                <c:pt idx="272">
                  <c:v>6.1419147074465874</c:v>
                </c:pt>
                <c:pt idx="273">
                  <c:v>5.8819147074465876</c:v>
                </c:pt>
                <c:pt idx="274">
                  <c:v>5.6571526579808848</c:v>
                </c:pt>
                <c:pt idx="275">
                  <c:v>5.527152657980885</c:v>
                </c:pt>
                <c:pt idx="276">
                  <c:v>5.527152657980885</c:v>
                </c:pt>
                <c:pt idx="277">
                  <c:v>5.3971526579808851</c:v>
                </c:pt>
                <c:pt idx="278">
                  <c:v>5.1371526579808853</c:v>
                </c:pt>
                <c:pt idx="279">
                  <c:v>4.8771526579808846</c:v>
                </c:pt>
                <c:pt idx="280">
                  <c:v>4.7471526579808847</c:v>
                </c:pt>
                <c:pt idx="281">
                  <c:v>4.7471526579808847</c:v>
                </c:pt>
                <c:pt idx="282">
                  <c:v>4.6171526579808848</c:v>
                </c:pt>
                <c:pt idx="283">
                  <c:v>4.4871526579808849</c:v>
                </c:pt>
                <c:pt idx="284">
                  <c:v>4.357152657980885</c:v>
                </c:pt>
                <c:pt idx="285">
                  <c:v>4.2271526579808851</c:v>
                </c:pt>
                <c:pt idx="286">
                  <c:v>4.2271526579808851</c:v>
                </c:pt>
                <c:pt idx="287">
                  <c:v>4.0971526579808843</c:v>
                </c:pt>
                <c:pt idx="288">
                  <c:v>3.9671526579808845</c:v>
                </c:pt>
                <c:pt idx="289">
                  <c:v>3.9671526579808845</c:v>
                </c:pt>
                <c:pt idx="290">
                  <c:v>3.8371526579808846</c:v>
                </c:pt>
                <c:pt idx="291">
                  <c:v>3.5771526579808843</c:v>
                </c:pt>
                <c:pt idx="292">
                  <c:v>3.5771526579808843</c:v>
                </c:pt>
                <c:pt idx="293">
                  <c:v>3.5771526579808843</c:v>
                </c:pt>
                <c:pt idx="294">
                  <c:v>3.4471526579808844</c:v>
                </c:pt>
                <c:pt idx="295">
                  <c:v>3.4471526579808844</c:v>
                </c:pt>
                <c:pt idx="296">
                  <c:v>3.4471526579808844</c:v>
                </c:pt>
                <c:pt idx="297">
                  <c:v>3.3171526579808845</c:v>
                </c:pt>
                <c:pt idx="298">
                  <c:v>3.3171526579808845</c:v>
                </c:pt>
                <c:pt idx="299">
                  <c:v>3.3171526579808845</c:v>
                </c:pt>
                <c:pt idx="300">
                  <c:v>3.1871526579808842</c:v>
                </c:pt>
                <c:pt idx="301">
                  <c:v>3.1871526579808842</c:v>
                </c:pt>
                <c:pt idx="302">
                  <c:v>3.1871526579808842</c:v>
                </c:pt>
                <c:pt idx="303">
                  <c:v>3.1871526579808842</c:v>
                </c:pt>
                <c:pt idx="304">
                  <c:v>3.1871526579808842</c:v>
                </c:pt>
                <c:pt idx="305">
                  <c:v>2.9113391568076197</c:v>
                </c:pt>
                <c:pt idx="306">
                  <c:v>2.6513391568076199</c:v>
                </c:pt>
                <c:pt idx="307">
                  <c:v>2.52133915680762</c:v>
                </c:pt>
                <c:pt idx="308">
                  <c:v>2.52133915680762</c:v>
                </c:pt>
                <c:pt idx="309">
                  <c:v>2.3913391568076197</c:v>
                </c:pt>
                <c:pt idx="310">
                  <c:v>2.3913391568076197</c:v>
                </c:pt>
                <c:pt idx="311">
                  <c:v>2.3913391568076197</c:v>
                </c:pt>
                <c:pt idx="312">
                  <c:v>2.2613391568076198</c:v>
                </c:pt>
                <c:pt idx="313">
                  <c:v>2.1313391568076199</c:v>
                </c:pt>
                <c:pt idx="314">
                  <c:v>2.1313391568076199</c:v>
                </c:pt>
                <c:pt idx="315">
                  <c:v>2.1313391568076199</c:v>
                </c:pt>
                <c:pt idx="316">
                  <c:v>2.1313391568076199</c:v>
                </c:pt>
                <c:pt idx="317">
                  <c:v>2.00133915680762</c:v>
                </c:pt>
                <c:pt idx="318">
                  <c:v>2.00133915680762</c:v>
                </c:pt>
                <c:pt idx="319">
                  <c:v>2.00133915680762</c:v>
                </c:pt>
                <c:pt idx="320">
                  <c:v>2.00133915680762</c:v>
                </c:pt>
                <c:pt idx="321">
                  <c:v>2.00133915680762</c:v>
                </c:pt>
                <c:pt idx="322">
                  <c:v>1.8713391568076199</c:v>
                </c:pt>
                <c:pt idx="323">
                  <c:v>1.8713391568076199</c:v>
                </c:pt>
                <c:pt idx="324">
                  <c:v>1.8713391568076199</c:v>
                </c:pt>
                <c:pt idx="325">
                  <c:v>1.8713391568076199</c:v>
                </c:pt>
                <c:pt idx="326">
                  <c:v>1.8323391568076197</c:v>
                </c:pt>
                <c:pt idx="327">
                  <c:v>1.7803391568076199</c:v>
                </c:pt>
                <c:pt idx="328">
                  <c:v>1.7933391568076198</c:v>
                </c:pt>
                <c:pt idx="329">
                  <c:v>1.7673391568076198</c:v>
                </c:pt>
                <c:pt idx="330">
                  <c:v>1.7153391568076199</c:v>
                </c:pt>
                <c:pt idx="331">
                  <c:v>1.6373391568076197</c:v>
                </c:pt>
                <c:pt idx="332">
                  <c:v>1.5593391568076198</c:v>
                </c:pt>
                <c:pt idx="333">
                  <c:v>1.5593391568076198</c:v>
                </c:pt>
                <c:pt idx="334">
                  <c:v>1.5333391568076198</c:v>
                </c:pt>
                <c:pt idx="335">
                  <c:v>1.5853391568076198</c:v>
                </c:pt>
                <c:pt idx="336">
                  <c:v>1.5853391568076198</c:v>
                </c:pt>
                <c:pt idx="337">
                  <c:v>1.5723391568076197</c:v>
                </c:pt>
                <c:pt idx="338">
                  <c:v>1.5723391568076197</c:v>
                </c:pt>
                <c:pt idx="339">
                  <c:v>1.4813391568076197</c:v>
                </c:pt>
                <c:pt idx="340">
                  <c:v>1.4423391568076196</c:v>
                </c:pt>
                <c:pt idx="341">
                  <c:v>1.4033391568076199</c:v>
                </c:pt>
                <c:pt idx="342">
                  <c:v>1.4293391568076197</c:v>
                </c:pt>
                <c:pt idx="343">
                  <c:v>1.4163391568076198</c:v>
                </c:pt>
                <c:pt idx="344">
                  <c:v>1.4163391568076198</c:v>
                </c:pt>
                <c:pt idx="345">
                  <c:v>1.4553391568076199</c:v>
                </c:pt>
                <c:pt idx="346">
                  <c:v>1.4423391568076196</c:v>
                </c:pt>
                <c:pt idx="347">
                  <c:v>1.4553391568076199</c:v>
                </c:pt>
                <c:pt idx="348">
                  <c:v>1.4163391568076198</c:v>
                </c:pt>
                <c:pt idx="349">
                  <c:v>1.4163391568076198</c:v>
                </c:pt>
                <c:pt idx="350">
                  <c:v>1.4553391568076199</c:v>
                </c:pt>
                <c:pt idx="351">
                  <c:v>1.4683391568076198</c:v>
                </c:pt>
                <c:pt idx="352">
                  <c:v>1.5073391568076198</c:v>
                </c:pt>
                <c:pt idx="353">
                  <c:v>1.5333391568076198</c:v>
                </c:pt>
                <c:pt idx="354">
                  <c:v>1.6633391568076199</c:v>
                </c:pt>
                <c:pt idx="355">
                  <c:v>1.6893391568076197</c:v>
                </c:pt>
                <c:pt idx="356">
                  <c:v>1.7283391568076198</c:v>
                </c:pt>
                <c:pt idx="357">
                  <c:v>1.7283391568076198</c:v>
                </c:pt>
                <c:pt idx="358">
                  <c:v>1.6893391568076197</c:v>
                </c:pt>
                <c:pt idx="359">
                  <c:v>1.6373391568076197</c:v>
                </c:pt>
                <c:pt idx="360">
                  <c:v>1.5983391568076197</c:v>
                </c:pt>
                <c:pt idx="361">
                  <c:v>1.5723391568076197</c:v>
                </c:pt>
                <c:pt idx="362">
                  <c:v>1.5593391568076198</c:v>
                </c:pt>
                <c:pt idx="363">
                  <c:v>1.5723391568076197</c:v>
                </c:pt>
                <c:pt idx="364">
                  <c:v>1.5593391568076198</c:v>
                </c:pt>
                <c:pt idx="365">
                  <c:v>1.5073391568076198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E9-42DF-B6DB-D4CF3FB1F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22080"/>
        <c:axId val="147823616"/>
      </c:scatterChart>
      <c:valAx>
        <c:axId val="147822080"/>
        <c:scaling>
          <c:orientation val="minMax"/>
          <c:max val="41189"/>
          <c:min val="410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3616"/>
        <c:crosses val="autoZero"/>
        <c:crossBetween val="midCat"/>
        <c:majorUnit val="31"/>
      </c:valAx>
      <c:valAx>
        <c:axId val="1478236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Daily Mean</a:t>
                </a:r>
                <a:r>
                  <a:rPr lang="en-US" sz="1200" baseline="0"/>
                  <a:t> Discharge, ft3/sec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'Normal-type year 2010'!$E$4</c:f>
              <c:strCache>
                <c:ptCount val="1"/>
                <c:pt idx="0">
                  <c:v>Unimpaired Flow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'Normal-type year 2010'!$A$5:$A$370</c:f>
              <c:numCache>
                <c:formatCode>d\-mmm</c:formatCode>
                <c:ptCount val="366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  <c:pt idx="23">
                  <c:v>40840</c:v>
                </c:pt>
                <c:pt idx="24">
                  <c:v>40841</c:v>
                </c:pt>
                <c:pt idx="25">
                  <c:v>40842</c:v>
                </c:pt>
                <c:pt idx="26">
                  <c:v>40843</c:v>
                </c:pt>
                <c:pt idx="27">
                  <c:v>40844</c:v>
                </c:pt>
                <c:pt idx="28">
                  <c:v>40845</c:v>
                </c:pt>
                <c:pt idx="29">
                  <c:v>40846</c:v>
                </c:pt>
                <c:pt idx="30">
                  <c:v>40847</c:v>
                </c:pt>
                <c:pt idx="31">
                  <c:v>40848</c:v>
                </c:pt>
                <c:pt idx="32">
                  <c:v>40849</c:v>
                </c:pt>
                <c:pt idx="33">
                  <c:v>40850</c:v>
                </c:pt>
                <c:pt idx="34">
                  <c:v>40851</c:v>
                </c:pt>
                <c:pt idx="35">
                  <c:v>40852</c:v>
                </c:pt>
                <c:pt idx="36">
                  <c:v>40853</c:v>
                </c:pt>
                <c:pt idx="37">
                  <c:v>40854</c:v>
                </c:pt>
                <c:pt idx="38">
                  <c:v>40855</c:v>
                </c:pt>
                <c:pt idx="39">
                  <c:v>40856</c:v>
                </c:pt>
                <c:pt idx="40">
                  <c:v>40857</c:v>
                </c:pt>
                <c:pt idx="41">
                  <c:v>40858</c:v>
                </c:pt>
                <c:pt idx="42">
                  <c:v>40859</c:v>
                </c:pt>
                <c:pt idx="43">
                  <c:v>40860</c:v>
                </c:pt>
                <c:pt idx="44">
                  <c:v>40861</c:v>
                </c:pt>
                <c:pt idx="45">
                  <c:v>40862</c:v>
                </c:pt>
                <c:pt idx="46">
                  <c:v>40863</c:v>
                </c:pt>
                <c:pt idx="47">
                  <c:v>40864</c:v>
                </c:pt>
                <c:pt idx="48">
                  <c:v>40865</c:v>
                </c:pt>
                <c:pt idx="49">
                  <c:v>40866</c:v>
                </c:pt>
                <c:pt idx="50">
                  <c:v>40867</c:v>
                </c:pt>
                <c:pt idx="51">
                  <c:v>40868</c:v>
                </c:pt>
                <c:pt idx="52">
                  <c:v>40869</c:v>
                </c:pt>
                <c:pt idx="53">
                  <c:v>40870</c:v>
                </c:pt>
                <c:pt idx="54">
                  <c:v>40871</c:v>
                </c:pt>
                <c:pt idx="55">
                  <c:v>40872</c:v>
                </c:pt>
                <c:pt idx="56">
                  <c:v>40873</c:v>
                </c:pt>
                <c:pt idx="57">
                  <c:v>40874</c:v>
                </c:pt>
                <c:pt idx="58">
                  <c:v>40875</c:v>
                </c:pt>
                <c:pt idx="59">
                  <c:v>40876</c:v>
                </c:pt>
                <c:pt idx="60">
                  <c:v>40877</c:v>
                </c:pt>
                <c:pt idx="61">
                  <c:v>40878</c:v>
                </c:pt>
                <c:pt idx="62">
                  <c:v>40879</c:v>
                </c:pt>
                <c:pt idx="63">
                  <c:v>40880</c:v>
                </c:pt>
                <c:pt idx="64">
                  <c:v>40881</c:v>
                </c:pt>
                <c:pt idx="65">
                  <c:v>40882</c:v>
                </c:pt>
                <c:pt idx="66">
                  <c:v>40883</c:v>
                </c:pt>
                <c:pt idx="67">
                  <c:v>40884</c:v>
                </c:pt>
                <c:pt idx="68">
                  <c:v>40885</c:v>
                </c:pt>
                <c:pt idx="69">
                  <c:v>40886</c:v>
                </c:pt>
                <c:pt idx="70">
                  <c:v>40887</c:v>
                </c:pt>
                <c:pt idx="71">
                  <c:v>40888</c:v>
                </c:pt>
                <c:pt idx="72">
                  <c:v>40889</c:v>
                </c:pt>
                <c:pt idx="73">
                  <c:v>40890</c:v>
                </c:pt>
                <c:pt idx="74">
                  <c:v>40891</c:v>
                </c:pt>
                <c:pt idx="75">
                  <c:v>40892</c:v>
                </c:pt>
                <c:pt idx="76">
                  <c:v>40893</c:v>
                </c:pt>
                <c:pt idx="77">
                  <c:v>40894</c:v>
                </c:pt>
                <c:pt idx="78">
                  <c:v>40895</c:v>
                </c:pt>
                <c:pt idx="79">
                  <c:v>40896</c:v>
                </c:pt>
                <c:pt idx="80">
                  <c:v>40897</c:v>
                </c:pt>
                <c:pt idx="81">
                  <c:v>40898</c:v>
                </c:pt>
                <c:pt idx="82">
                  <c:v>40899</c:v>
                </c:pt>
                <c:pt idx="83">
                  <c:v>40900</c:v>
                </c:pt>
                <c:pt idx="84">
                  <c:v>40901</c:v>
                </c:pt>
                <c:pt idx="85">
                  <c:v>40902</c:v>
                </c:pt>
                <c:pt idx="86">
                  <c:v>40903</c:v>
                </c:pt>
                <c:pt idx="87">
                  <c:v>40904</c:v>
                </c:pt>
                <c:pt idx="88">
                  <c:v>40905</c:v>
                </c:pt>
                <c:pt idx="89">
                  <c:v>40906</c:v>
                </c:pt>
                <c:pt idx="90">
                  <c:v>40907</c:v>
                </c:pt>
                <c:pt idx="91">
                  <c:v>40908</c:v>
                </c:pt>
                <c:pt idx="92">
                  <c:v>40909</c:v>
                </c:pt>
                <c:pt idx="93">
                  <c:v>40910</c:v>
                </c:pt>
                <c:pt idx="94">
                  <c:v>40911</c:v>
                </c:pt>
                <c:pt idx="95">
                  <c:v>40912</c:v>
                </c:pt>
                <c:pt idx="96">
                  <c:v>40913</c:v>
                </c:pt>
                <c:pt idx="97">
                  <c:v>40914</c:v>
                </c:pt>
                <c:pt idx="98">
                  <c:v>40915</c:v>
                </c:pt>
                <c:pt idx="99">
                  <c:v>40916</c:v>
                </c:pt>
                <c:pt idx="100">
                  <c:v>40917</c:v>
                </c:pt>
                <c:pt idx="101">
                  <c:v>40918</c:v>
                </c:pt>
                <c:pt idx="102">
                  <c:v>40919</c:v>
                </c:pt>
                <c:pt idx="103">
                  <c:v>40920</c:v>
                </c:pt>
                <c:pt idx="104">
                  <c:v>40921</c:v>
                </c:pt>
                <c:pt idx="105">
                  <c:v>40922</c:v>
                </c:pt>
                <c:pt idx="106">
                  <c:v>40923</c:v>
                </c:pt>
                <c:pt idx="107">
                  <c:v>40924</c:v>
                </c:pt>
                <c:pt idx="108">
                  <c:v>40925</c:v>
                </c:pt>
                <c:pt idx="109">
                  <c:v>40926</c:v>
                </c:pt>
                <c:pt idx="110">
                  <c:v>40927</c:v>
                </c:pt>
                <c:pt idx="111">
                  <c:v>40928</c:v>
                </c:pt>
                <c:pt idx="112">
                  <c:v>40929</c:v>
                </c:pt>
                <c:pt idx="113">
                  <c:v>40930</c:v>
                </c:pt>
                <c:pt idx="114">
                  <c:v>40931</c:v>
                </c:pt>
                <c:pt idx="115">
                  <c:v>40932</c:v>
                </c:pt>
                <c:pt idx="116">
                  <c:v>40933</c:v>
                </c:pt>
                <c:pt idx="117">
                  <c:v>40934</c:v>
                </c:pt>
                <c:pt idx="118">
                  <c:v>40935</c:v>
                </c:pt>
                <c:pt idx="119">
                  <c:v>40936</c:v>
                </c:pt>
                <c:pt idx="120">
                  <c:v>40937</c:v>
                </c:pt>
                <c:pt idx="121">
                  <c:v>40938</c:v>
                </c:pt>
                <c:pt idx="122">
                  <c:v>40939</c:v>
                </c:pt>
                <c:pt idx="123">
                  <c:v>40940</c:v>
                </c:pt>
                <c:pt idx="124">
                  <c:v>40941</c:v>
                </c:pt>
                <c:pt idx="125">
                  <c:v>40942</c:v>
                </c:pt>
                <c:pt idx="126">
                  <c:v>40943</c:v>
                </c:pt>
                <c:pt idx="127">
                  <c:v>40944</c:v>
                </c:pt>
                <c:pt idx="128">
                  <c:v>40945</c:v>
                </c:pt>
                <c:pt idx="129">
                  <c:v>40946</c:v>
                </c:pt>
                <c:pt idx="130">
                  <c:v>40947</c:v>
                </c:pt>
                <c:pt idx="131">
                  <c:v>40948</c:v>
                </c:pt>
                <c:pt idx="132">
                  <c:v>40949</c:v>
                </c:pt>
                <c:pt idx="133">
                  <c:v>40950</c:v>
                </c:pt>
                <c:pt idx="134">
                  <c:v>40951</c:v>
                </c:pt>
                <c:pt idx="135">
                  <c:v>40952</c:v>
                </c:pt>
                <c:pt idx="136">
                  <c:v>40953</c:v>
                </c:pt>
                <c:pt idx="137">
                  <c:v>40954</c:v>
                </c:pt>
                <c:pt idx="138">
                  <c:v>40955</c:v>
                </c:pt>
                <c:pt idx="139">
                  <c:v>40956</c:v>
                </c:pt>
                <c:pt idx="140">
                  <c:v>40957</c:v>
                </c:pt>
                <c:pt idx="141">
                  <c:v>40958</c:v>
                </c:pt>
                <c:pt idx="142">
                  <c:v>40959</c:v>
                </c:pt>
                <c:pt idx="143">
                  <c:v>40960</c:v>
                </c:pt>
                <c:pt idx="144">
                  <c:v>40961</c:v>
                </c:pt>
                <c:pt idx="145">
                  <c:v>40962</c:v>
                </c:pt>
                <c:pt idx="146">
                  <c:v>40963</c:v>
                </c:pt>
                <c:pt idx="147">
                  <c:v>40964</c:v>
                </c:pt>
                <c:pt idx="148">
                  <c:v>40965</c:v>
                </c:pt>
                <c:pt idx="149">
                  <c:v>40966</c:v>
                </c:pt>
                <c:pt idx="150">
                  <c:v>40967</c:v>
                </c:pt>
                <c:pt idx="151">
                  <c:v>40968</c:v>
                </c:pt>
                <c:pt idx="152">
                  <c:v>40969</c:v>
                </c:pt>
                <c:pt idx="153">
                  <c:v>40970</c:v>
                </c:pt>
                <c:pt idx="154">
                  <c:v>40971</c:v>
                </c:pt>
                <c:pt idx="155">
                  <c:v>40972</c:v>
                </c:pt>
                <c:pt idx="156">
                  <c:v>40973</c:v>
                </c:pt>
                <c:pt idx="157">
                  <c:v>40974</c:v>
                </c:pt>
                <c:pt idx="158">
                  <c:v>40975</c:v>
                </c:pt>
                <c:pt idx="159">
                  <c:v>40976</c:v>
                </c:pt>
                <c:pt idx="160">
                  <c:v>40977</c:v>
                </c:pt>
                <c:pt idx="161">
                  <c:v>40978</c:v>
                </c:pt>
                <c:pt idx="162">
                  <c:v>40979</c:v>
                </c:pt>
                <c:pt idx="163">
                  <c:v>40980</c:v>
                </c:pt>
                <c:pt idx="164">
                  <c:v>40981</c:v>
                </c:pt>
                <c:pt idx="165">
                  <c:v>40982</c:v>
                </c:pt>
                <c:pt idx="166">
                  <c:v>40983</c:v>
                </c:pt>
                <c:pt idx="167">
                  <c:v>40984</c:v>
                </c:pt>
                <c:pt idx="168">
                  <c:v>40985</c:v>
                </c:pt>
                <c:pt idx="169">
                  <c:v>40986</c:v>
                </c:pt>
                <c:pt idx="170">
                  <c:v>40987</c:v>
                </c:pt>
                <c:pt idx="171">
                  <c:v>40988</c:v>
                </c:pt>
                <c:pt idx="172">
                  <c:v>40989</c:v>
                </c:pt>
                <c:pt idx="173">
                  <c:v>40990</c:v>
                </c:pt>
                <c:pt idx="174">
                  <c:v>40991</c:v>
                </c:pt>
                <c:pt idx="175">
                  <c:v>40992</c:v>
                </c:pt>
                <c:pt idx="176">
                  <c:v>40993</c:v>
                </c:pt>
                <c:pt idx="177">
                  <c:v>40994</c:v>
                </c:pt>
                <c:pt idx="178">
                  <c:v>40995</c:v>
                </c:pt>
                <c:pt idx="179">
                  <c:v>40996</c:v>
                </c:pt>
                <c:pt idx="180">
                  <c:v>40997</c:v>
                </c:pt>
                <c:pt idx="181">
                  <c:v>40998</c:v>
                </c:pt>
                <c:pt idx="182">
                  <c:v>40999</c:v>
                </c:pt>
                <c:pt idx="183">
                  <c:v>41000</c:v>
                </c:pt>
                <c:pt idx="184">
                  <c:v>41001</c:v>
                </c:pt>
                <c:pt idx="185">
                  <c:v>41002</c:v>
                </c:pt>
                <c:pt idx="186">
                  <c:v>41003</c:v>
                </c:pt>
                <c:pt idx="187">
                  <c:v>41004</c:v>
                </c:pt>
                <c:pt idx="188">
                  <c:v>41005</c:v>
                </c:pt>
                <c:pt idx="189">
                  <c:v>41006</c:v>
                </c:pt>
                <c:pt idx="190">
                  <c:v>41007</c:v>
                </c:pt>
                <c:pt idx="191">
                  <c:v>41008</c:v>
                </c:pt>
                <c:pt idx="192">
                  <c:v>41009</c:v>
                </c:pt>
                <c:pt idx="193">
                  <c:v>41010</c:v>
                </c:pt>
                <c:pt idx="194">
                  <c:v>41011</c:v>
                </c:pt>
                <c:pt idx="195">
                  <c:v>41012</c:v>
                </c:pt>
                <c:pt idx="196">
                  <c:v>41013</c:v>
                </c:pt>
                <c:pt idx="197">
                  <c:v>41014</c:v>
                </c:pt>
                <c:pt idx="198">
                  <c:v>41015</c:v>
                </c:pt>
                <c:pt idx="199">
                  <c:v>41016</c:v>
                </c:pt>
                <c:pt idx="200">
                  <c:v>41017</c:v>
                </c:pt>
                <c:pt idx="201">
                  <c:v>41018</c:v>
                </c:pt>
                <c:pt idx="202">
                  <c:v>41019</c:v>
                </c:pt>
                <c:pt idx="203">
                  <c:v>41020</c:v>
                </c:pt>
                <c:pt idx="204">
                  <c:v>41021</c:v>
                </c:pt>
                <c:pt idx="205">
                  <c:v>41022</c:v>
                </c:pt>
                <c:pt idx="206">
                  <c:v>41023</c:v>
                </c:pt>
                <c:pt idx="207">
                  <c:v>41024</c:v>
                </c:pt>
                <c:pt idx="208">
                  <c:v>41025</c:v>
                </c:pt>
                <c:pt idx="209">
                  <c:v>41026</c:v>
                </c:pt>
                <c:pt idx="210">
                  <c:v>41027</c:v>
                </c:pt>
                <c:pt idx="211">
                  <c:v>41028</c:v>
                </c:pt>
                <c:pt idx="212">
                  <c:v>41029</c:v>
                </c:pt>
                <c:pt idx="213">
                  <c:v>41030</c:v>
                </c:pt>
                <c:pt idx="214">
                  <c:v>41031</c:v>
                </c:pt>
                <c:pt idx="215">
                  <c:v>41032</c:v>
                </c:pt>
                <c:pt idx="216">
                  <c:v>41033</c:v>
                </c:pt>
                <c:pt idx="217">
                  <c:v>41034</c:v>
                </c:pt>
                <c:pt idx="218">
                  <c:v>41035</c:v>
                </c:pt>
                <c:pt idx="219">
                  <c:v>41036</c:v>
                </c:pt>
                <c:pt idx="220">
                  <c:v>41037</c:v>
                </c:pt>
                <c:pt idx="221">
                  <c:v>41038</c:v>
                </c:pt>
                <c:pt idx="222">
                  <c:v>41039</c:v>
                </c:pt>
                <c:pt idx="223">
                  <c:v>41040</c:v>
                </c:pt>
                <c:pt idx="224">
                  <c:v>41041</c:v>
                </c:pt>
                <c:pt idx="225">
                  <c:v>41042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41048</c:v>
                </c:pt>
                <c:pt idx="232">
                  <c:v>41049</c:v>
                </c:pt>
                <c:pt idx="233">
                  <c:v>41050</c:v>
                </c:pt>
                <c:pt idx="234">
                  <c:v>41051</c:v>
                </c:pt>
                <c:pt idx="235">
                  <c:v>41052</c:v>
                </c:pt>
                <c:pt idx="236">
                  <c:v>41053</c:v>
                </c:pt>
                <c:pt idx="237">
                  <c:v>41054</c:v>
                </c:pt>
                <c:pt idx="238">
                  <c:v>41055</c:v>
                </c:pt>
                <c:pt idx="239">
                  <c:v>41056</c:v>
                </c:pt>
                <c:pt idx="240">
                  <c:v>41057</c:v>
                </c:pt>
                <c:pt idx="241">
                  <c:v>41058</c:v>
                </c:pt>
                <c:pt idx="242">
                  <c:v>41059</c:v>
                </c:pt>
                <c:pt idx="243">
                  <c:v>41060</c:v>
                </c:pt>
                <c:pt idx="244">
                  <c:v>41061</c:v>
                </c:pt>
                <c:pt idx="245">
                  <c:v>41062</c:v>
                </c:pt>
                <c:pt idx="246">
                  <c:v>41063</c:v>
                </c:pt>
                <c:pt idx="247">
                  <c:v>41064</c:v>
                </c:pt>
                <c:pt idx="248">
                  <c:v>41065</c:v>
                </c:pt>
                <c:pt idx="249">
                  <c:v>41066</c:v>
                </c:pt>
                <c:pt idx="250">
                  <c:v>41067</c:v>
                </c:pt>
                <c:pt idx="251">
                  <c:v>41068</c:v>
                </c:pt>
                <c:pt idx="252">
                  <c:v>41069</c:v>
                </c:pt>
                <c:pt idx="253">
                  <c:v>41070</c:v>
                </c:pt>
                <c:pt idx="254">
                  <c:v>41071</c:v>
                </c:pt>
                <c:pt idx="255">
                  <c:v>41072</c:v>
                </c:pt>
                <c:pt idx="256">
                  <c:v>41073</c:v>
                </c:pt>
                <c:pt idx="257">
                  <c:v>41074</c:v>
                </c:pt>
                <c:pt idx="258">
                  <c:v>41075</c:v>
                </c:pt>
                <c:pt idx="259">
                  <c:v>41076</c:v>
                </c:pt>
                <c:pt idx="260">
                  <c:v>41077</c:v>
                </c:pt>
                <c:pt idx="261">
                  <c:v>41078</c:v>
                </c:pt>
                <c:pt idx="262">
                  <c:v>41079</c:v>
                </c:pt>
                <c:pt idx="263">
                  <c:v>41080</c:v>
                </c:pt>
                <c:pt idx="264">
                  <c:v>41081</c:v>
                </c:pt>
                <c:pt idx="265">
                  <c:v>41082</c:v>
                </c:pt>
                <c:pt idx="266">
                  <c:v>41083</c:v>
                </c:pt>
                <c:pt idx="267">
                  <c:v>41084</c:v>
                </c:pt>
                <c:pt idx="268">
                  <c:v>41085</c:v>
                </c:pt>
                <c:pt idx="269">
                  <c:v>41086</c:v>
                </c:pt>
                <c:pt idx="270">
                  <c:v>41087</c:v>
                </c:pt>
                <c:pt idx="271">
                  <c:v>41088</c:v>
                </c:pt>
                <c:pt idx="272">
                  <c:v>41089</c:v>
                </c:pt>
                <c:pt idx="273">
                  <c:v>41090</c:v>
                </c:pt>
                <c:pt idx="274">
                  <c:v>41091</c:v>
                </c:pt>
                <c:pt idx="275">
                  <c:v>41092</c:v>
                </c:pt>
                <c:pt idx="276">
                  <c:v>41093</c:v>
                </c:pt>
                <c:pt idx="277">
                  <c:v>41094</c:v>
                </c:pt>
                <c:pt idx="278">
                  <c:v>41095</c:v>
                </c:pt>
                <c:pt idx="279">
                  <c:v>41096</c:v>
                </c:pt>
                <c:pt idx="280">
                  <c:v>41097</c:v>
                </c:pt>
                <c:pt idx="281">
                  <c:v>41098</c:v>
                </c:pt>
                <c:pt idx="282">
                  <c:v>41099</c:v>
                </c:pt>
                <c:pt idx="283">
                  <c:v>41100</c:v>
                </c:pt>
                <c:pt idx="284">
                  <c:v>41101</c:v>
                </c:pt>
                <c:pt idx="285">
                  <c:v>41102</c:v>
                </c:pt>
                <c:pt idx="286">
                  <c:v>41103</c:v>
                </c:pt>
                <c:pt idx="287">
                  <c:v>41104</c:v>
                </c:pt>
                <c:pt idx="288">
                  <c:v>41105</c:v>
                </c:pt>
                <c:pt idx="289">
                  <c:v>41106</c:v>
                </c:pt>
                <c:pt idx="290">
                  <c:v>41107</c:v>
                </c:pt>
                <c:pt idx="291">
                  <c:v>41108</c:v>
                </c:pt>
                <c:pt idx="292">
                  <c:v>41109</c:v>
                </c:pt>
                <c:pt idx="293">
                  <c:v>41110</c:v>
                </c:pt>
                <c:pt idx="294">
                  <c:v>41111</c:v>
                </c:pt>
                <c:pt idx="295">
                  <c:v>41112</c:v>
                </c:pt>
                <c:pt idx="296">
                  <c:v>41113</c:v>
                </c:pt>
                <c:pt idx="297">
                  <c:v>41114</c:v>
                </c:pt>
                <c:pt idx="298">
                  <c:v>41115</c:v>
                </c:pt>
                <c:pt idx="299">
                  <c:v>41116</c:v>
                </c:pt>
                <c:pt idx="300">
                  <c:v>41117</c:v>
                </c:pt>
                <c:pt idx="301">
                  <c:v>41118</c:v>
                </c:pt>
                <c:pt idx="302">
                  <c:v>41119</c:v>
                </c:pt>
                <c:pt idx="303">
                  <c:v>41120</c:v>
                </c:pt>
                <c:pt idx="304">
                  <c:v>41121</c:v>
                </c:pt>
                <c:pt idx="305">
                  <c:v>41122</c:v>
                </c:pt>
                <c:pt idx="306">
                  <c:v>41123</c:v>
                </c:pt>
                <c:pt idx="307">
                  <c:v>41124</c:v>
                </c:pt>
                <c:pt idx="308">
                  <c:v>41125</c:v>
                </c:pt>
                <c:pt idx="309">
                  <c:v>41126</c:v>
                </c:pt>
                <c:pt idx="310">
                  <c:v>41127</c:v>
                </c:pt>
                <c:pt idx="311">
                  <c:v>41128</c:v>
                </c:pt>
                <c:pt idx="312">
                  <c:v>41129</c:v>
                </c:pt>
                <c:pt idx="313">
                  <c:v>41130</c:v>
                </c:pt>
                <c:pt idx="314">
                  <c:v>41131</c:v>
                </c:pt>
                <c:pt idx="315">
                  <c:v>41132</c:v>
                </c:pt>
                <c:pt idx="316">
                  <c:v>41133</c:v>
                </c:pt>
                <c:pt idx="317">
                  <c:v>41134</c:v>
                </c:pt>
                <c:pt idx="318">
                  <c:v>41135</c:v>
                </c:pt>
                <c:pt idx="319">
                  <c:v>41136</c:v>
                </c:pt>
                <c:pt idx="320">
                  <c:v>41137</c:v>
                </c:pt>
                <c:pt idx="321">
                  <c:v>41138</c:v>
                </c:pt>
                <c:pt idx="322">
                  <c:v>41139</c:v>
                </c:pt>
                <c:pt idx="323">
                  <c:v>41140</c:v>
                </c:pt>
                <c:pt idx="324">
                  <c:v>41141</c:v>
                </c:pt>
                <c:pt idx="325">
                  <c:v>41142</c:v>
                </c:pt>
                <c:pt idx="326">
                  <c:v>41143</c:v>
                </c:pt>
                <c:pt idx="327">
                  <c:v>41144</c:v>
                </c:pt>
                <c:pt idx="328">
                  <c:v>41145</c:v>
                </c:pt>
                <c:pt idx="329">
                  <c:v>41146</c:v>
                </c:pt>
                <c:pt idx="330">
                  <c:v>41147</c:v>
                </c:pt>
                <c:pt idx="331">
                  <c:v>41148</c:v>
                </c:pt>
                <c:pt idx="332">
                  <c:v>41149</c:v>
                </c:pt>
                <c:pt idx="333">
                  <c:v>41150</c:v>
                </c:pt>
                <c:pt idx="334">
                  <c:v>41151</c:v>
                </c:pt>
                <c:pt idx="335">
                  <c:v>41152</c:v>
                </c:pt>
                <c:pt idx="336">
                  <c:v>41153</c:v>
                </c:pt>
                <c:pt idx="337">
                  <c:v>41154</c:v>
                </c:pt>
                <c:pt idx="338">
                  <c:v>41155</c:v>
                </c:pt>
                <c:pt idx="339">
                  <c:v>41156</c:v>
                </c:pt>
                <c:pt idx="340">
                  <c:v>41157</c:v>
                </c:pt>
                <c:pt idx="341">
                  <c:v>41158</c:v>
                </c:pt>
                <c:pt idx="342">
                  <c:v>41159</c:v>
                </c:pt>
                <c:pt idx="343">
                  <c:v>41160</c:v>
                </c:pt>
                <c:pt idx="344">
                  <c:v>41161</c:v>
                </c:pt>
                <c:pt idx="345">
                  <c:v>41162</c:v>
                </c:pt>
                <c:pt idx="346">
                  <c:v>41163</c:v>
                </c:pt>
                <c:pt idx="347">
                  <c:v>41164</c:v>
                </c:pt>
                <c:pt idx="348">
                  <c:v>41165</c:v>
                </c:pt>
                <c:pt idx="349">
                  <c:v>41166</c:v>
                </c:pt>
                <c:pt idx="350">
                  <c:v>41167</c:v>
                </c:pt>
                <c:pt idx="351">
                  <c:v>41168</c:v>
                </c:pt>
                <c:pt idx="352">
                  <c:v>41169</c:v>
                </c:pt>
                <c:pt idx="353">
                  <c:v>41170</c:v>
                </c:pt>
                <c:pt idx="354">
                  <c:v>41171</c:v>
                </c:pt>
                <c:pt idx="355">
                  <c:v>41172</c:v>
                </c:pt>
                <c:pt idx="356">
                  <c:v>41173</c:v>
                </c:pt>
                <c:pt idx="357">
                  <c:v>41174</c:v>
                </c:pt>
                <c:pt idx="358">
                  <c:v>41175</c:v>
                </c:pt>
                <c:pt idx="359">
                  <c:v>41176</c:v>
                </c:pt>
                <c:pt idx="360">
                  <c:v>41177</c:v>
                </c:pt>
                <c:pt idx="361">
                  <c:v>41178</c:v>
                </c:pt>
                <c:pt idx="362">
                  <c:v>41179</c:v>
                </c:pt>
                <c:pt idx="363">
                  <c:v>41180</c:v>
                </c:pt>
                <c:pt idx="364">
                  <c:v>41181</c:v>
                </c:pt>
                <c:pt idx="365">
                  <c:v>41182</c:v>
                </c:pt>
              </c:numCache>
            </c:numRef>
          </c:xVal>
          <c:yVal>
            <c:numRef>
              <c:f>'Normal-type year 2010'!$E$5:$E$371</c:f>
              <c:numCache>
                <c:formatCode>General</c:formatCode>
                <c:ptCount val="367"/>
                <c:pt idx="0">
                  <c:v>0.1660205238903662</c:v>
                </c:pt>
                <c:pt idx="1">
                  <c:v>0.16992052389036624</c:v>
                </c:pt>
                <c:pt idx="2">
                  <c:v>0.15692052389036623</c:v>
                </c:pt>
                <c:pt idx="3">
                  <c:v>0.10102052389036621</c:v>
                </c:pt>
                <c:pt idx="4">
                  <c:v>0.1335205238903662</c:v>
                </c:pt>
                <c:pt idx="5">
                  <c:v>0.12312052389036622</c:v>
                </c:pt>
                <c:pt idx="6">
                  <c:v>0.11922052389036622</c:v>
                </c:pt>
                <c:pt idx="7">
                  <c:v>0.11272052389036623</c:v>
                </c:pt>
                <c:pt idx="8">
                  <c:v>0.11662052389036622</c:v>
                </c:pt>
                <c:pt idx="9">
                  <c:v>0.11662052389036622</c:v>
                </c:pt>
                <c:pt idx="10">
                  <c:v>0.12182052389036621</c:v>
                </c:pt>
                <c:pt idx="11">
                  <c:v>0.12442052389036622</c:v>
                </c:pt>
                <c:pt idx="12">
                  <c:v>0.62492052389036623</c:v>
                </c:pt>
                <c:pt idx="13">
                  <c:v>7.7099205238903661</c:v>
                </c:pt>
                <c:pt idx="14">
                  <c:v>9.6599205238903654</c:v>
                </c:pt>
                <c:pt idx="15">
                  <c:v>6.4099205238903663</c:v>
                </c:pt>
                <c:pt idx="16">
                  <c:v>3.9399205238903665</c:v>
                </c:pt>
                <c:pt idx="17">
                  <c:v>3.1599205238903663</c:v>
                </c:pt>
                <c:pt idx="18">
                  <c:v>2.7699205238903661</c:v>
                </c:pt>
                <c:pt idx="19">
                  <c:v>2.6399205238903662</c:v>
                </c:pt>
                <c:pt idx="20">
                  <c:v>3.0299205238903664</c:v>
                </c:pt>
                <c:pt idx="21">
                  <c:v>2.8999205238903665</c:v>
                </c:pt>
                <c:pt idx="22">
                  <c:v>2.5099205238903664</c:v>
                </c:pt>
                <c:pt idx="23">
                  <c:v>2.3799205238903665</c:v>
                </c:pt>
                <c:pt idx="24">
                  <c:v>2.1199205238903662</c:v>
                </c:pt>
                <c:pt idx="25">
                  <c:v>2.1199205238903662</c:v>
                </c:pt>
                <c:pt idx="26">
                  <c:v>1.9899205238903663</c:v>
                </c:pt>
                <c:pt idx="27">
                  <c:v>1.8599205238903662</c:v>
                </c:pt>
                <c:pt idx="28">
                  <c:v>1.7299205238903663</c:v>
                </c:pt>
                <c:pt idx="29">
                  <c:v>1.7299205238903663</c:v>
                </c:pt>
                <c:pt idx="30">
                  <c:v>1.5999205238903662</c:v>
                </c:pt>
                <c:pt idx="31">
                  <c:v>1.5999205238903662</c:v>
                </c:pt>
                <c:pt idx="32">
                  <c:v>1.5999205238903662</c:v>
                </c:pt>
                <c:pt idx="33">
                  <c:v>1.5999205238903662</c:v>
                </c:pt>
                <c:pt idx="34">
                  <c:v>1.5999205238903662</c:v>
                </c:pt>
                <c:pt idx="35">
                  <c:v>1.5999205238903662</c:v>
                </c:pt>
                <c:pt idx="36">
                  <c:v>1.5999205238903662</c:v>
                </c:pt>
                <c:pt idx="37">
                  <c:v>1.8599205238903662</c:v>
                </c:pt>
                <c:pt idx="38">
                  <c:v>1.9899205238903663</c:v>
                </c:pt>
                <c:pt idx="39">
                  <c:v>1.9899205238903663</c:v>
                </c:pt>
                <c:pt idx="40">
                  <c:v>1.8599205238903662</c:v>
                </c:pt>
                <c:pt idx="41">
                  <c:v>1.8599205238903662</c:v>
                </c:pt>
                <c:pt idx="42">
                  <c:v>1.8599205238903662</c:v>
                </c:pt>
                <c:pt idx="43">
                  <c:v>1.7299205238903663</c:v>
                </c:pt>
                <c:pt idx="44">
                  <c:v>1.7299205238903663</c:v>
                </c:pt>
                <c:pt idx="45">
                  <c:v>1.5999205238903662</c:v>
                </c:pt>
                <c:pt idx="46">
                  <c:v>1.5999205238903662</c:v>
                </c:pt>
                <c:pt idx="47">
                  <c:v>1.7299205238903663</c:v>
                </c:pt>
                <c:pt idx="48">
                  <c:v>1.9899205238903663</c:v>
                </c:pt>
                <c:pt idx="49">
                  <c:v>2.1199205238903662</c:v>
                </c:pt>
                <c:pt idx="50">
                  <c:v>2.7699205238903661</c:v>
                </c:pt>
                <c:pt idx="51">
                  <c:v>7.7099205238903661</c:v>
                </c:pt>
                <c:pt idx="52">
                  <c:v>8.7499205238903652</c:v>
                </c:pt>
                <c:pt idx="53">
                  <c:v>7.1899205238903665</c:v>
                </c:pt>
                <c:pt idx="54">
                  <c:v>5.2399205238903663</c:v>
                </c:pt>
                <c:pt idx="55">
                  <c:v>4.3299205238903662</c:v>
                </c:pt>
                <c:pt idx="56">
                  <c:v>3.6799205238903663</c:v>
                </c:pt>
                <c:pt idx="57">
                  <c:v>3.4199205238903665</c:v>
                </c:pt>
                <c:pt idx="58">
                  <c:v>3.1599205238903663</c:v>
                </c:pt>
                <c:pt idx="59">
                  <c:v>3.0299205238903664</c:v>
                </c:pt>
                <c:pt idx="60">
                  <c:v>2.8999205238903665</c:v>
                </c:pt>
                <c:pt idx="61">
                  <c:v>2.6399205238903662</c:v>
                </c:pt>
                <c:pt idx="62">
                  <c:v>2.5099205238903664</c:v>
                </c:pt>
                <c:pt idx="63">
                  <c:v>2.5099205238903664</c:v>
                </c:pt>
                <c:pt idx="64">
                  <c:v>2.3799205238903665</c:v>
                </c:pt>
                <c:pt idx="65">
                  <c:v>2.3799205238903665</c:v>
                </c:pt>
                <c:pt idx="66">
                  <c:v>2.2499205238903661</c:v>
                </c:pt>
                <c:pt idx="67">
                  <c:v>2.2499205238903661</c:v>
                </c:pt>
                <c:pt idx="68">
                  <c:v>2.2499205238903661</c:v>
                </c:pt>
                <c:pt idx="69">
                  <c:v>2.2499205238903661</c:v>
                </c:pt>
                <c:pt idx="70">
                  <c:v>2.1199205238903662</c:v>
                </c:pt>
                <c:pt idx="71">
                  <c:v>2.2499205238903661</c:v>
                </c:pt>
                <c:pt idx="72">
                  <c:v>2.5099205238903664</c:v>
                </c:pt>
                <c:pt idx="73">
                  <c:v>12.259920523890365</c:v>
                </c:pt>
                <c:pt idx="74">
                  <c:v>18.889920523890368</c:v>
                </c:pt>
                <c:pt idx="75">
                  <c:v>11.089920523890365</c:v>
                </c:pt>
                <c:pt idx="76">
                  <c:v>67.249920523890367</c:v>
                </c:pt>
                <c:pt idx="77">
                  <c:v>51.649920523890366</c:v>
                </c:pt>
                <c:pt idx="78">
                  <c:v>24.739920523890365</c:v>
                </c:pt>
                <c:pt idx="79">
                  <c:v>16.549920523890364</c:v>
                </c:pt>
                <c:pt idx="80">
                  <c:v>12.389920523890366</c:v>
                </c:pt>
                <c:pt idx="81">
                  <c:v>11.739920523890365</c:v>
                </c:pt>
                <c:pt idx="82">
                  <c:v>18.109920523890366</c:v>
                </c:pt>
                <c:pt idx="83">
                  <c:v>17.589920523890367</c:v>
                </c:pt>
                <c:pt idx="84">
                  <c:v>12.649920523890366</c:v>
                </c:pt>
                <c:pt idx="85">
                  <c:v>9.9199205238903652</c:v>
                </c:pt>
                <c:pt idx="86">
                  <c:v>8.2299205238903657</c:v>
                </c:pt>
                <c:pt idx="87">
                  <c:v>8.2299205238903657</c:v>
                </c:pt>
                <c:pt idx="88">
                  <c:v>11.479920523890366</c:v>
                </c:pt>
                <c:pt idx="89">
                  <c:v>8.7499205238903652</c:v>
                </c:pt>
                <c:pt idx="90">
                  <c:v>9.9199205238903652</c:v>
                </c:pt>
                <c:pt idx="91">
                  <c:v>12.519920523890367</c:v>
                </c:pt>
                <c:pt idx="92">
                  <c:v>13.559920523890366</c:v>
                </c:pt>
                <c:pt idx="93">
                  <c:v>56.069920523890367</c:v>
                </c:pt>
                <c:pt idx="94">
                  <c:v>33.709920523890368</c:v>
                </c:pt>
                <c:pt idx="95">
                  <c:v>23.179920523890367</c:v>
                </c:pt>
                <c:pt idx="96">
                  <c:v>17.199920523890366</c:v>
                </c:pt>
                <c:pt idx="97">
                  <c:v>13.299920523890366</c:v>
                </c:pt>
                <c:pt idx="98">
                  <c:v>10.829920523890365</c:v>
                </c:pt>
                <c:pt idx="99">
                  <c:v>9.3999205238903656</c:v>
                </c:pt>
                <c:pt idx="100">
                  <c:v>8.0999205238903667</c:v>
                </c:pt>
                <c:pt idx="101">
                  <c:v>7.0599205238903666</c:v>
                </c:pt>
                <c:pt idx="102">
                  <c:v>6.4099205238903663</c:v>
                </c:pt>
                <c:pt idx="103">
                  <c:v>67.509920523890372</c:v>
                </c:pt>
                <c:pt idx="104">
                  <c:v>170.33992052389038</c:v>
                </c:pt>
                <c:pt idx="105">
                  <c:v>81.679920523890374</c:v>
                </c:pt>
                <c:pt idx="106">
                  <c:v>48.26992052389037</c:v>
                </c:pt>
                <c:pt idx="107">
                  <c:v>33.44992052389037</c:v>
                </c:pt>
                <c:pt idx="108">
                  <c:v>26.819920523890367</c:v>
                </c:pt>
                <c:pt idx="109">
                  <c:v>308.13992052389034</c:v>
                </c:pt>
                <c:pt idx="110">
                  <c:v>683.83992052389033</c:v>
                </c:pt>
                <c:pt idx="111">
                  <c:v>1140.1399205238904</c:v>
                </c:pt>
                <c:pt idx="112">
                  <c:v>846.33992052389033</c:v>
                </c:pt>
                <c:pt idx="113">
                  <c:v>540.83992052389033</c:v>
                </c:pt>
                <c:pt idx="114">
                  <c:v>348.43992052389035</c:v>
                </c:pt>
                <c:pt idx="115">
                  <c:v>241.83992052389038</c:v>
                </c:pt>
                <c:pt idx="116">
                  <c:v>647.43992052389035</c:v>
                </c:pt>
                <c:pt idx="117">
                  <c:v>1108.9399205238906</c:v>
                </c:pt>
                <c:pt idx="118">
                  <c:v>397.83992052389038</c:v>
                </c:pt>
                <c:pt idx="119">
                  <c:v>224.93992052389038</c:v>
                </c:pt>
                <c:pt idx="120">
                  <c:v>161.23992052389039</c:v>
                </c:pt>
                <c:pt idx="121">
                  <c:v>135.23992052389039</c:v>
                </c:pt>
                <c:pt idx="122">
                  <c:v>108.06992052389037</c:v>
                </c:pt>
                <c:pt idx="123">
                  <c:v>93.249920523890367</c:v>
                </c:pt>
                <c:pt idx="124">
                  <c:v>84.799920523890364</c:v>
                </c:pt>
                <c:pt idx="125">
                  <c:v>76.479920523890371</c:v>
                </c:pt>
                <c:pt idx="126">
                  <c:v>74.269920523890363</c:v>
                </c:pt>
                <c:pt idx="127">
                  <c:v>353.63992052389034</c:v>
                </c:pt>
                <c:pt idx="128">
                  <c:v>232.73992052389039</c:v>
                </c:pt>
                <c:pt idx="129">
                  <c:v>201.53992052389037</c:v>
                </c:pt>
                <c:pt idx="130">
                  <c:v>162.53992052389037</c:v>
                </c:pt>
                <c:pt idx="131">
                  <c:v>139.1399205238904</c:v>
                </c:pt>
                <c:pt idx="132">
                  <c:v>115.99992052389037</c:v>
                </c:pt>
                <c:pt idx="133">
                  <c:v>98.319920523890374</c:v>
                </c:pt>
                <c:pt idx="134">
                  <c:v>89.739920523890362</c:v>
                </c:pt>
                <c:pt idx="135">
                  <c:v>79.729920523890371</c:v>
                </c:pt>
                <c:pt idx="136">
                  <c:v>69.58992052389037</c:v>
                </c:pt>
                <c:pt idx="137">
                  <c:v>61.919920523890369</c:v>
                </c:pt>
                <c:pt idx="138">
                  <c:v>55.289920523890366</c:v>
                </c:pt>
                <c:pt idx="139">
                  <c:v>49.69992052389037</c:v>
                </c:pt>
                <c:pt idx="140">
                  <c:v>45.149920523890366</c:v>
                </c:pt>
                <c:pt idx="141">
                  <c:v>41.249920523890367</c:v>
                </c:pt>
                <c:pt idx="142">
                  <c:v>38.12992052389037</c:v>
                </c:pt>
                <c:pt idx="143">
                  <c:v>35.399920523890366</c:v>
                </c:pt>
                <c:pt idx="144">
                  <c:v>32.669920523890369</c:v>
                </c:pt>
                <c:pt idx="145">
                  <c:v>31.239920523890365</c:v>
                </c:pt>
                <c:pt idx="146">
                  <c:v>64.909920523890364</c:v>
                </c:pt>
                <c:pt idx="147">
                  <c:v>52.169920523890369</c:v>
                </c:pt>
                <c:pt idx="148">
                  <c:v>122.62992052389036</c:v>
                </c:pt>
                <c:pt idx="149">
                  <c:v>247.0399205238904</c:v>
                </c:pt>
                <c:pt idx="150">
                  <c:v>141.73992052389039</c:v>
                </c:pt>
                <c:pt idx="152">
                  <c:v>107.80992052389037</c:v>
                </c:pt>
                <c:pt idx="153">
                  <c:v>156.03992052389037</c:v>
                </c:pt>
                <c:pt idx="154">
                  <c:v>274.33992052389038</c:v>
                </c:pt>
                <c:pt idx="155">
                  <c:v>263.93992052389041</c:v>
                </c:pt>
                <c:pt idx="156">
                  <c:v>189.83992052389038</c:v>
                </c:pt>
                <c:pt idx="157">
                  <c:v>145.6399205238904</c:v>
                </c:pt>
                <c:pt idx="158">
                  <c:v>115.34992052389038</c:v>
                </c:pt>
                <c:pt idx="159">
                  <c:v>95.329920523890365</c:v>
                </c:pt>
                <c:pt idx="160">
                  <c:v>83.239920523890362</c:v>
                </c:pt>
                <c:pt idx="161">
                  <c:v>82.979920523890371</c:v>
                </c:pt>
                <c:pt idx="162">
                  <c:v>69.979920523890371</c:v>
                </c:pt>
                <c:pt idx="163">
                  <c:v>139.1399205238904</c:v>
                </c:pt>
                <c:pt idx="164">
                  <c:v>258.73992052389036</c:v>
                </c:pt>
                <c:pt idx="165">
                  <c:v>180.73992052389039</c:v>
                </c:pt>
                <c:pt idx="166">
                  <c:v>148.23992052389039</c:v>
                </c:pt>
                <c:pt idx="167">
                  <c:v>121.32992052389037</c:v>
                </c:pt>
                <c:pt idx="168">
                  <c:v>102.21992052389037</c:v>
                </c:pt>
                <c:pt idx="169">
                  <c:v>88.69992052389037</c:v>
                </c:pt>
                <c:pt idx="170">
                  <c:v>77.259920523890372</c:v>
                </c:pt>
                <c:pt idx="171">
                  <c:v>67.509920523890372</c:v>
                </c:pt>
                <c:pt idx="172">
                  <c:v>59.059920523890369</c:v>
                </c:pt>
                <c:pt idx="173">
                  <c:v>53.599920523890368</c:v>
                </c:pt>
                <c:pt idx="174">
                  <c:v>48.529920523890368</c:v>
                </c:pt>
                <c:pt idx="175">
                  <c:v>44.62992052389037</c:v>
                </c:pt>
                <c:pt idx="176">
                  <c:v>46.319920523890367</c:v>
                </c:pt>
                <c:pt idx="177">
                  <c:v>44.889920523890368</c:v>
                </c:pt>
                <c:pt idx="178">
                  <c:v>39.819920523890367</c:v>
                </c:pt>
                <c:pt idx="179">
                  <c:v>36.69992052389037</c:v>
                </c:pt>
                <c:pt idx="180">
                  <c:v>37.739920523890369</c:v>
                </c:pt>
                <c:pt idx="181">
                  <c:v>73.749920523890367</c:v>
                </c:pt>
                <c:pt idx="182">
                  <c:v>145.6399205238904</c:v>
                </c:pt>
                <c:pt idx="183">
                  <c:v>204.1399205238904</c:v>
                </c:pt>
                <c:pt idx="184">
                  <c:v>175.53992052389037</c:v>
                </c:pt>
                <c:pt idx="185">
                  <c:v>239.23992052389039</c:v>
                </c:pt>
                <c:pt idx="186">
                  <c:v>293.83992052389038</c:v>
                </c:pt>
                <c:pt idx="187">
                  <c:v>496.63992052389034</c:v>
                </c:pt>
                <c:pt idx="188">
                  <c:v>275.63992052389034</c:v>
                </c:pt>
                <c:pt idx="189">
                  <c:v>188.53992052389037</c:v>
                </c:pt>
                <c:pt idx="190">
                  <c:v>144.33992052389038</c:v>
                </c:pt>
                <c:pt idx="191">
                  <c:v>114.82992052389037</c:v>
                </c:pt>
                <c:pt idx="192">
                  <c:v>94.289920523890373</c:v>
                </c:pt>
                <c:pt idx="193">
                  <c:v>200.23992052389039</c:v>
                </c:pt>
                <c:pt idx="194">
                  <c:v>785.23992052389042</c:v>
                </c:pt>
                <c:pt idx="195">
                  <c:v>529.1399205238904</c:v>
                </c:pt>
                <c:pt idx="196">
                  <c:v>306.83992052389038</c:v>
                </c:pt>
                <c:pt idx="197">
                  <c:v>210.6399205238904</c:v>
                </c:pt>
                <c:pt idx="198">
                  <c:v>161.23992052389039</c:v>
                </c:pt>
                <c:pt idx="199">
                  <c:v>129.90992052389038</c:v>
                </c:pt>
                <c:pt idx="200">
                  <c:v>109.88992052389037</c:v>
                </c:pt>
                <c:pt idx="201">
                  <c:v>94.159920523890364</c:v>
                </c:pt>
                <c:pt idx="202">
                  <c:v>99.489920523890362</c:v>
                </c:pt>
                <c:pt idx="203">
                  <c:v>92.859920523890366</c:v>
                </c:pt>
                <c:pt idx="204">
                  <c:v>81.029920523890368</c:v>
                </c:pt>
                <c:pt idx="205">
                  <c:v>71.799920523890364</c:v>
                </c:pt>
                <c:pt idx="206">
                  <c:v>63.739920523890369</c:v>
                </c:pt>
                <c:pt idx="207">
                  <c:v>57.109920523890366</c:v>
                </c:pt>
                <c:pt idx="208">
                  <c:v>52.299920523890364</c:v>
                </c:pt>
                <c:pt idx="209">
                  <c:v>109.62992052389036</c:v>
                </c:pt>
                <c:pt idx="210">
                  <c:v>180.73992052389039</c:v>
                </c:pt>
                <c:pt idx="211">
                  <c:v>162.53992052389037</c:v>
                </c:pt>
                <c:pt idx="212">
                  <c:v>128.34992052389038</c:v>
                </c:pt>
                <c:pt idx="213">
                  <c:v>106.11992052389037</c:v>
                </c:pt>
                <c:pt idx="214">
                  <c:v>89.739920523890362</c:v>
                </c:pt>
                <c:pt idx="215">
                  <c:v>76.869920523890372</c:v>
                </c:pt>
                <c:pt idx="216">
                  <c:v>66.859920523890366</c:v>
                </c:pt>
                <c:pt idx="217">
                  <c:v>58.929920523890367</c:v>
                </c:pt>
                <c:pt idx="218">
                  <c:v>52.94992052389037</c:v>
                </c:pt>
                <c:pt idx="219">
                  <c:v>47.87992052389037</c:v>
                </c:pt>
                <c:pt idx="220">
                  <c:v>43.849920523890368</c:v>
                </c:pt>
                <c:pt idx="221">
                  <c:v>41.249920523890367</c:v>
                </c:pt>
                <c:pt idx="222">
                  <c:v>41.249920523890367</c:v>
                </c:pt>
                <c:pt idx="223">
                  <c:v>42.159920523890364</c:v>
                </c:pt>
                <c:pt idx="224">
                  <c:v>37.089920523890363</c:v>
                </c:pt>
                <c:pt idx="225">
                  <c:v>34.489920523890369</c:v>
                </c:pt>
                <c:pt idx="226">
                  <c:v>32.409920523890364</c:v>
                </c:pt>
                <c:pt idx="227">
                  <c:v>30.199920523890366</c:v>
                </c:pt>
                <c:pt idx="228">
                  <c:v>28.249920523890367</c:v>
                </c:pt>
                <c:pt idx="229">
                  <c:v>26.429920523890367</c:v>
                </c:pt>
                <c:pt idx="230">
                  <c:v>26.819920523890367</c:v>
                </c:pt>
                <c:pt idx="231">
                  <c:v>25.129920523890366</c:v>
                </c:pt>
                <c:pt idx="232">
                  <c:v>24.349920523890365</c:v>
                </c:pt>
                <c:pt idx="233">
                  <c:v>22.529920523890365</c:v>
                </c:pt>
                <c:pt idx="234">
                  <c:v>21.489920523890365</c:v>
                </c:pt>
                <c:pt idx="235">
                  <c:v>20.579920523890365</c:v>
                </c:pt>
                <c:pt idx="236">
                  <c:v>19.539920523890366</c:v>
                </c:pt>
                <c:pt idx="237">
                  <c:v>19.019920523890367</c:v>
                </c:pt>
                <c:pt idx="238">
                  <c:v>20.969920523890366</c:v>
                </c:pt>
                <c:pt idx="239">
                  <c:v>23.829920523890365</c:v>
                </c:pt>
                <c:pt idx="240">
                  <c:v>37.479920523890364</c:v>
                </c:pt>
                <c:pt idx="241">
                  <c:v>29.029920523890365</c:v>
                </c:pt>
                <c:pt idx="242">
                  <c:v>24.609920523890366</c:v>
                </c:pt>
                <c:pt idx="243">
                  <c:v>22.139920523890368</c:v>
                </c:pt>
                <c:pt idx="244">
                  <c:v>21.091914707446588</c:v>
                </c:pt>
                <c:pt idx="245">
                  <c:v>19.921914707446589</c:v>
                </c:pt>
                <c:pt idx="246">
                  <c:v>19.40191470744659</c:v>
                </c:pt>
                <c:pt idx="247">
                  <c:v>19.531914707446589</c:v>
                </c:pt>
                <c:pt idx="248">
                  <c:v>19.661914707446588</c:v>
                </c:pt>
                <c:pt idx="249">
                  <c:v>18.361914707446587</c:v>
                </c:pt>
                <c:pt idx="250">
                  <c:v>17.191914707446589</c:v>
                </c:pt>
                <c:pt idx="251">
                  <c:v>16.411914707446588</c:v>
                </c:pt>
                <c:pt idx="252">
                  <c:v>15.891914707446588</c:v>
                </c:pt>
                <c:pt idx="253">
                  <c:v>15.371914707446589</c:v>
                </c:pt>
                <c:pt idx="254">
                  <c:v>14.071914707446588</c:v>
                </c:pt>
                <c:pt idx="255">
                  <c:v>13.161914707446588</c:v>
                </c:pt>
                <c:pt idx="256">
                  <c:v>12.121914707446589</c:v>
                </c:pt>
                <c:pt idx="257">
                  <c:v>11.081914707446588</c:v>
                </c:pt>
                <c:pt idx="258">
                  <c:v>10.431914707446587</c:v>
                </c:pt>
                <c:pt idx="259">
                  <c:v>9.7819147074465871</c:v>
                </c:pt>
                <c:pt idx="260">
                  <c:v>9.1319147074465885</c:v>
                </c:pt>
                <c:pt idx="261">
                  <c:v>8.7419147074465879</c:v>
                </c:pt>
                <c:pt idx="262">
                  <c:v>8.3519147074465874</c:v>
                </c:pt>
                <c:pt idx="263">
                  <c:v>7.9619147074465877</c:v>
                </c:pt>
                <c:pt idx="264">
                  <c:v>7.9619147074465877</c:v>
                </c:pt>
                <c:pt idx="265">
                  <c:v>7.8319147074465878</c:v>
                </c:pt>
                <c:pt idx="266">
                  <c:v>7.571914707446588</c:v>
                </c:pt>
                <c:pt idx="267">
                  <c:v>7.1819147074465874</c:v>
                </c:pt>
                <c:pt idx="268">
                  <c:v>7.0519147074465875</c:v>
                </c:pt>
                <c:pt idx="269">
                  <c:v>6.7919147074465878</c:v>
                </c:pt>
                <c:pt idx="270">
                  <c:v>6.6619147074465879</c:v>
                </c:pt>
                <c:pt idx="271">
                  <c:v>6.4019147074465881</c:v>
                </c:pt>
                <c:pt idx="272">
                  <c:v>6.1419147074465874</c:v>
                </c:pt>
                <c:pt idx="273">
                  <c:v>5.8819147074465876</c:v>
                </c:pt>
                <c:pt idx="274">
                  <c:v>5.6571526579808848</c:v>
                </c:pt>
                <c:pt idx="275">
                  <c:v>5.527152657980885</c:v>
                </c:pt>
                <c:pt idx="276">
                  <c:v>5.527152657980885</c:v>
                </c:pt>
                <c:pt idx="277">
                  <c:v>5.3971526579808851</c:v>
                </c:pt>
                <c:pt idx="278">
                  <c:v>5.1371526579808853</c:v>
                </c:pt>
                <c:pt idx="279">
                  <c:v>4.8771526579808846</c:v>
                </c:pt>
                <c:pt idx="280">
                  <c:v>4.7471526579808847</c:v>
                </c:pt>
                <c:pt idx="281">
                  <c:v>4.7471526579808847</c:v>
                </c:pt>
                <c:pt idx="282">
                  <c:v>4.6171526579808848</c:v>
                </c:pt>
                <c:pt idx="283">
                  <c:v>4.4871526579808849</c:v>
                </c:pt>
                <c:pt idx="284">
                  <c:v>4.357152657980885</c:v>
                </c:pt>
                <c:pt idx="285">
                  <c:v>4.2271526579808851</c:v>
                </c:pt>
                <c:pt idx="286">
                  <c:v>4.2271526579808851</c:v>
                </c:pt>
                <c:pt idx="287">
                  <c:v>4.0971526579808843</c:v>
                </c:pt>
                <c:pt idx="288">
                  <c:v>3.9671526579808845</c:v>
                </c:pt>
                <c:pt idx="289">
                  <c:v>3.9671526579808845</c:v>
                </c:pt>
                <c:pt idx="290">
                  <c:v>3.8371526579808846</c:v>
                </c:pt>
                <c:pt idx="291">
                  <c:v>3.5771526579808843</c:v>
                </c:pt>
                <c:pt idx="292">
                  <c:v>3.5771526579808843</c:v>
                </c:pt>
                <c:pt idx="293">
                  <c:v>3.5771526579808843</c:v>
                </c:pt>
                <c:pt idx="294">
                  <c:v>3.4471526579808844</c:v>
                </c:pt>
                <c:pt idx="295">
                  <c:v>3.4471526579808844</c:v>
                </c:pt>
                <c:pt idx="296">
                  <c:v>3.4471526579808844</c:v>
                </c:pt>
                <c:pt idx="297">
                  <c:v>3.3171526579808845</c:v>
                </c:pt>
                <c:pt idx="298">
                  <c:v>3.3171526579808845</c:v>
                </c:pt>
                <c:pt idx="299">
                  <c:v>3.3171526579808845</c:v>
                </c:pt>
                <c:pt idx="300">
                  <c:v>3.1871526579808842</c:v>
                </c:pt>
                <c:pt idx="301">
                  <c:v>3.1871526579808842</c:v>
                </c:pt>
                <c:pt idx="302">
                  <c:v>3.1871526579808842</c:v>
                </c:pt>
                <c:pt idx="303">
                  <c:v>3.1871526579808842</c:v>
                </c:pt>
                <c:pt idx="304">
                  <c:v>3.1871526579808842</c:v>
                </c:pt>
                <c:pt idx="305">
                  <c:v>2.9113391568076197</c:v>
                </c:pt>
                <c:pt idx="306">
                  <c:v>2.6513391568076199</c:v>
                </c:pt>
                <c:pt idx="307">
                  <c:v>2.52133915680762</c:v>
                </c:pt>
                <c:pt idx="308">
                  <c:v>2.52133915680762</c:v>
                </c:pt>
                <c:pt idx="309">
                  <c:v>2.3913391568076197</c:v>
                </c:pt>
                <c:pt idx="310">
                  <c:v>2.3913391568076197</c:v>
                </c:pt>
                <c:pt idx="311">
                  <c:v>2.3913391568076197</c:v>
                </c:pt>
                <c:pt idx="312">
                  <c:v>2.2613391568076198</c:v>
                </c:pt>
                <c:pt idx="313">
                  <c:v>2.1313391568076199</c:v>
                </c:pt>
                <c:pt idx="314">
                  <c:v>2.1313391568076199</c:v>
                </c:pt>
                <c:pt idx="315">
                  <c:v>2.1313391568076199</c:v>
                </c:pt>
                <c:pt idx="316">
                  <c:v>2.1313391568076199</c:v>
                </c:pt>
                <c:pt idx="317">
                  <c:v>2.00133915680762</c:v>
                </c:pt>
                <c:pt idx="318">
                  <c:v>2.00133915680762</c:v>
                </c:pt>
                <c:pt idx="319">
                  <c:v>2.00133915680762</c:v>
                </c:pt>
                <c:pt idx="320">
                  <c:v>2.00133915680762</c:v>
                </c:pt>
                <c:pt idx="321">
                  <c:v>2.00133915680762</c:v>
                </c:pt>
                <c:pt idx="322">
                  <c:v>1.8713391568076199</c:v>
                </c:pt>
                <c:pt idx="323">
                  <c:v>1.8713391568076199</c:v>
                </c:pt>
                <c:pt idx="324">
                  <c:v>1.8713391568076199</c:v>
                </c:pt>
                <c:pt idx="325">
                  <c:v>1.8713391568076199</c:v>
                </c:pt>
                <c:pt idx="326">
                  <c:v>1.8323391568076197</c:v>
                </c:pt>
                <c:pt idx="327">
                  <c:v>1.7803391568076199</c:v>
                </c:pt>
                <c:pt idx="328">
                  <c:v>1.7933391568076198</c:v>
                </c:pt>
                <c:pt idx="329">
                  <c:v>1.7673391568076198</c:v>
                </c:pt>
                <c:pt idx="330">
                  <c:v>1.7153391568076199</c:v>
                </c:pt>
                <c:pt idx="331">
                  <c:v>1.6373391568076197</c:v>
                </c:pt>
                <c:pt idx="332">
                  <c:v>1.5593391568076198</c:v>
                </c:pt>
                <c:pt idx="333">
                  <c:v>1.5593391568076198</c:v>
                </c:pt>
                <c:pt idx="334">
                  <c:v>1.5333391568076198</c:v>
                </c:pt>
                <c:pt idx="335">
                  <c:v>1.5853391568076198</c:v>
                </c:pt>
                <c:pt idx="336">
                  <c:v>1.5853391568076198</c:v>
                </c:pt>
                <c:pt idx="337">
                  <c:v>1.5723391568076197</c:v>
                </c:pt>
                <c:pt idx="338">
                  <c:v>1.5723391568076197</c:v>
                </c:pt>
                <c:pt idx="339">
                  <c:v>1.4813391568076197</c:v>
                </c:pt>
                <c:pt idx="340">
                  <c:v>1.4423391568076196</c:v>
                </c:pt>
                <c:pt idx="341">
                  <c:v>1.4033391568076199</c:v>
                </c:pt>
                <c:pt idx="342">
                  <c:v>1.4293391568076197</c:v>
                </c:pt>
                <c:pt idx="343">
                  <c:v>1.4163391568076198</c:v>
                </c:pt>
                <c:pt idx="344">
                  <c:v>1.4163391568076198</c:v>
                </c:pt>
                <c:pt idx="345">
                  <c:v>1.4553391568076199</c:v>
                </c:pt>
                <c:pt idx="346">
                  <c:v>1.4423391568076196</c:v>
                </c:pt>
                <c:pt idx="347">
                  <c:v>1.4553391568076199</c:v>
                </c:pt>
                <c:pt idx="348">
                  <c:v>1.4163391568076198</c:v>
                </c:pt>
                <c:pt idx="349">
                  <c:v>1.4163391568076198</c:v>
                </c:pt>
                <c:pt idx="350">
                  <c:v>1.4553391568076199</c:v>
                </c:pt>
                <c:pt idx="351">
                  <c:v>1.4683391568076198</c:v>
                </c:pt>
                <c:pt idx="352">
                  <c:v>1.5073391568076198</c:v>
                </c:pt>
                <c:pt idx="353">
                  <c:v>1.5333391568076198</c:v>
                </c:pt>
                <c:pt idx="354">
                  <c:v>1.6633391568076199</c:v>
                </c:pt>
                <c:pt idx="355">
                  <c:v>1.6893391568076197</c:v>
                </c:pt>
                <c:pt idx="356">
                  <c:v>1.7283391568076198</c:v>
                </c:pt>
                <c:pt idx="357">
                  <c:v>1.7283391568076198</c:v>
                </c:pt>
                <c:pt idx="358">
                  <c:v>1.6893391568076197</c:v>
                </c:pt>
                <c:pt idx="359">
                  <c:v>1.6373391568076197</c:v>
                </c:pt>
                <c:pt idx="360">
                  <c:v>1.5983391568076197</c:v>
                </c:pt>
                <c:pt idx="361">
                  <c:v>1.5723391568076197</c:v>
                </c:pt>
                <c:pt idx="362">
                  <c:v>1.5593391568076198</c:v>
                </c:pt>
                <c:pt idx="363">
                  <c:v>1.5723391568076197</c:v>
                </c:pt>
                <c:pt idx="364">
                  <c:v>1.5593391568076198</c:v>
                </c:pt>
                <c:pt idx="365">
                  <c:v>1.5073391568076198</c:v>
                </c:pt>
                <c:pt idx="366">
                  <c:v>0.1660205238903662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BF-4E9C-BC91-9E5829F4D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096"/>
        <c:axId val="148206336"/>
      </c:scatterChart>
      <c:valAx>
        <c:axId val="147844096"/>
        <c:scaling>
          <c:orientation val="minMax"/>
          <c:max val="41090"/>
          <c:min val="4087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6336"/>
        <c:crosses val="autoZero"/>
        <c:crossBetween val="midCat"/>
        <c:majorUnit val="7"/>
        <c:minorUnit val="1"/>
      </c:valAx>
      <c:valAx>
        <c:axId val="1482063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Mean Streamflow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00719333160278"/>
          <c:y val="3.9995469015661131E-2"/>
          <c:w val="0.23696380260159788"/>
          <c:h val="5.5499024156583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'Normal-type year 2010'!$E$4</c:f>
              <c:strCache>
                <c:ptCount val="1"/>
                <c:pt idx="0">
                  <c:v>Unimpaired Flow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'Normal-type year 2010'!$A$5:$A$401</c:f>
              <c:numCache>
                <c:formatCode>d\-mmm</c:formatCode>
                <c:ptCount val="397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  <c:pt idx="23">
                  <c:v>40840</c:v>
                </c:pt>
                <c:pt idx="24">
                  <c:v>40841</c:v>
                </c:pt>
                <c:pt idx="25">
                  <c:v>40842</c:v>
                </c:pt>
                <c:pt idx="26">
                  <c:v>40843</c:v>
                </c:pt>
                <c:pt idx="27">
                  <c:v>40844</c:v>
                </c:pt>
                <c:pt idx="28">
                  <c:v>40845</c:v>
                </c:pt>
                <c:pt idx="29">
                  <c:v>40846</c:v>
                </c:pt>
                <c:pt idx="30">
                  <c:v>40847</c:v>
                </c:pt>
                <c:pt idx="31">
                  <c:v>40848</c:v>
                </c:pt>
                <c:pt idx="32">
                  <c:v>40849</c:v>
                </c:pt>
                <c:pt idx="33">
                  <c:v>40850</c:v>
                </c:pt>
                <c:pt idx="34">
                  <c:v>40851</c:v>
                </c:pt>
                <c:pt idx="35">
                  <c:v>40852</c:v>
                </c:pt>
                <c:pt idx="36">
                  <c:v>40853</c:v>
                </c:pt>
                <c:pt idx="37">
                  <c:v>40854</c:v>
                </c:pt>
                <c:pt idx="38">
                  <c:v>40855</c:v>
                </c:pt>
                <c:pt idx="39">
                  <c:v>40856</c:v>
                </c:pt>
                <c:pt idx="40">
                  <c:v>40857</c:v>
                </c:pt>
                <c:pt idx="41">
                  <c:v>40858</c:v>
                </c:pt>
                <c:pt idx="42">
                  <c:v>40859</c:v>
                </c:pt>
                <c:pt idx="43">
                  <c:v>40860</c:v>
                </c:pt>
                <c:pt idx="44">
                  <c:v>40861</c:v>
                </c:pt>
                <c:pt idx="45">
                  <c:v>40862</c:v>
                </c:pt>
                <c:pt idx="46">
                  <c:v>40863</c:v>
                </c:pt>
                <c:pt idx="47">
                  <c:v>40864</c:v>
                </c:pt>
                <c:pt idx="48">
                  <c:v>40865</c:v>
                </c:pt>
                <c:pt idx="49">
                  <c:v>40866</c:v>
                </c:pt>
                <c:pt idx="50">
                  <c:v>40867</c:v>
                </c:pt>
                <c:pt idx="51">
                  <c:v>40868</c:v>
                </c:pt>
                <c:pt idx="52">
                  <c:v>40869</c:v>
                </c:pt>
                <c:pt idx="53">
                  <c:v>40870</c:v>
                </c:pt>
                <c:pt idx="54">
                  <c:v>40871</c:v>
                </c:pt>
                <c:pt idx="55">
                  <c:v>40872</c:v>
                </c:pt>
                <c:pt idx="56">
                  <c:v>40873</c:v>
                </c:pt>
                <c:pt idx="57">
                  <c:v>40874</c:v>
                </c:pt>
                <c:pt idx="58">
                  <c:v>40875</c:v>
                </c:pt>
                <c:pt idx="59">
                  <c:v>40876</c:v>
                </c:pt>
                <c:pt idx="60">
                  <c:v>40877</c:v>
                </c:pt>
                <c:pt idx="61">
                  <c:v>40878</c:v>
                </c:pt>
                <c:pt idx="62">
                  <c:v>40879</c:v>
                </c:pt>
                <c:pt idx="63">
                  <c:v>40880</c:v>
                </c:pt>
                <c:pt idx="64">
                  <c:v>40881</c:v>
                </c:pt>
                <c:pt idx="65">
                  <c:v>40882</c:v>
                </c:pt>
                <c:pt idx="66">
                  <c:v>40883</c:v>
                </c:pt>
                <c:pt idx="67">
                  <c:v>40884</c:v>
                </c:pt>
                <c:pt idx="68">
                  <c:v>40885</c:v>
                </c:pt>
                <c:pt idx="69">
                  <c:v>40886</c:v>
                </c:pt>
                <c:pt idx="70">
                  <c:v>40887</c:v>
                </c:pt>
                <c:pt idx="71">
                  <c:v>40888</c:v>
                </c:pt>
                <c:pt idx="72">
                  <c:v>40889</c:v>
                </c:pt>
                <c:pt idx="73">
                  <c:v>40890</c:v>
                </c:pt>
                <c:pt idx="74">
                  <c:v>40891</c:v>
                </c:pt>
                <c:pt idx="75">
                  <c:v>40892</c:v>
                </c:pt>
                <c:pt idx="76">
                  <c:v>40893</c:v>
                </c:pt>
                <c:pt idx="77">
                  <c:v>40894</c:v>
                </c:pt>
                <c:pt idx="78">
                  <c:v>40895</c:v>
                </c:pt>
                <c:pt idx="79">
                  <c:v>40896</c:v>
                </c:pt>
                <c:pt idx="80">
                  <c:v>40897</c:v>
                </c:pt>
                <c:pt idx="81">
                  <c:v>40898</c:v>
                </c:pt>
                <c:pt idx="82">
                  <c:v>40899</c:v>
                </c:pt>
                <c:pt idx="83">
                  <c:v>40900</c:v>
                </c:pt>
                <c:pt idx="84">
                  <c:v>40901</c:v>
                </c:pt>
                <c:pt idx="85">
                  <c:v>40902</c:v>
                </c:pt>
                <c:pt idx="86">
                  <c:v>40903</c:v>
                </c:pt>
                <c:pt idx="87">
                  <c:v>40904</c:v>
                </c:pt>
                <c:pt idx="88">
                  <c:v>40905</c:v>
                </c:pt>
                <c:pt idx="89">
                  <c:v>40906</c:v>
                </c:pt>
                <c:pt idx="90">
                  <c:v>40907</c:v>
                </c:pt>
                <c:pt idx="91">
                  <c:v>40908</c:v>
                </c:pt>
                <c:pt idx="92">
                  <c:v>40909</c:v>
                </c:pt>
                <c:pt idx="93">
                  <c:v>40910</c:v>
                </c:pt>
                <c:pt idx="94">
                  <c:v>40911</c:v>
                </c:pt>
                <c:pt idx="95">
                  <c:v>40912</c:v>
                </c:pt>
                <c:pt idx="96">
                  <c:v>40913</c:v>
                </c:pt>
                <c:pt idx="97">
                  <c:v>40914</c:v>
                </c:pt>
                <c:pt idx="98">
                  <c:v>40915</c:v>
                </c:pt>
                <c:pt idx="99">
                  <c:v>40916</c:v>
                </c:pt>
                <c:pt idx="100">
                  <c:v>40917</c:v>
                </c:pt>
                <c:pt idx="101">
                  <c:v>40918</c:v>
                </c:pt>
                <c:pt idx="102">
                  <c:v>40919</c:v>
                </c:pt>
                <c:pt idx="103">
                  <c:v>40920</c:v>
                </c:pt>
                <c:pt idx="104">
                  <c:v>40921</c:v>
                </c:pt>
                <c:pt idx="105">
                  <c:v>40922</c:v>
                </c:pt>
                <c:pt idx="106">
                  <c:v>40923</c:v>
                </c:pt>
                <c:pt idx="107">
                  <c:v>40924</c:v>
                </c:pt>
                <c:pt idx="108">
                  <c:v>40925</c:v>
                </c:pt>
                <c:pt idx="109">
                  <c:v>40926</c:v>
                </c:pt>
                <c:pt idx="110">
                  <c:v>40927</c:v>
                </c:pt>
                <c:pt idx="111">
                  <c:v>40928</c:v>
                </c:pt>
                <c:pt idx="112">
                  <c:v>40929</c:v>
                </c:pt>
                <c:pt idx="113">
                  <c:v>40930</c:v>
                </c:pt>
                <c:pt idx="114">
                  <c:v>40931</c:v>
                </c:pt>
                <c:pt idx="115">
                  <c:v>40932</c:v>
                </c:pt>
                <c:pt idx="116">
                  <c:v>40933</c:v>
                </c:pt>
                <c:pt idx="117">
                  <c:v>40934</c:v>
                </c:pt>
                <c:pt idx="118">
                  <c:v>40935</c:v>
                </c:pt>
                <c:pt idx="119">
                  <c:v>40936</c:v>
                </c:pt>
                <c:pt idx="120">
                  <c:v>40937</c:v>
                </c:pt>
                <c:pt idx="121">
                  <c:v>40938</c:v>
                </c:pt>
                <c:pt idx="122">
                  <c:v>40939</c:v>
                </c:pt>
                <c:pt idx="123">
                  <c:v>40940</c:v>
                </c:pt>
                <c:pt idx="124">
                  <c:v>40941</c:v>
                </c:pt>
                <c:pt idx="125">
                  <c:v>40942</c:v>
                </c:pt>
                <c:pt idx="126">
                  <c:v>40943</c:v>
                </c:pt>
                <c:pt idx="127">
                  <c:v>40944</c:v>
                </c:pt>
                <c:pt idx="128">
                  <c:v>40945</c:v>
                </c:pt>
                <c:pt idx="129">
                  <c:v>40946</c:v>
                </c:pt>
                <c:pt idx="130">
                  <c:v>40947</c:v>
                </c:pt>
                <c:pt idx="131">
                  <c:v>40948</c:v>
                </c:pt>
                <c:pt idx="132">
                  <c:v>40949</c:v>
                </c:pt>
                <c:pt idx="133">
                  <c:v>40950</c:v>
                </c:pt>
                <c:pt idx="134">
                  <c:v>40951</c:v>
                </c:pt>
                <c:pt idx="135">
                  <c:v>40952</c:v>
                </c:pt>
                <c:pt idx="136">
                  <c:v>40953</c:v>
                </c:pt>
                <c:pt idx="137">
                  <c:v>40954</c:v>
                </c:pt>
                <c:pt idx="138">
                  <c:v>40955</c:v>
                </c:pt>
                <c:pt idx="139">
                  <c:v>40956</c:v>
                </c:pt>
                <c:pt idx="140">
                  <c:v>40957</c:v>
                </c:pt>
                <c:pt idx="141">
                  <c:v>40958</c:v>
                </c:pt>
                <c:pt idx="142">
                  <c:v>40959</c:v>
                </c:pt>
                <c:pt idx="143">
                  <c:v>40960</c:v>
                </c:pt>
                <c:pt idx="144">
                  <c:v>40961</c:v>
                </c:pt>
                <c:pt idx="145">
                  <c:v>40962</c:v>
                </c:pt>
                <c:pt idx="146">
                  <c:v>40963</c:v>
                </c:pt>
                <c:pt idx="147">
                  <c:v>40964</c:v>
                </c:pt>
                <c:pt idx="148">
                  <c:v>40965</c:v>
                </c:pt>
                <c:pt idx="149">
                  <c:v>40966</c:v>
                </c:pt>
                <c:pt idx="150">
                  <c:v>40967</c:v>
                </c:pt>
                <c:pt idx="151">
                  <c:v>40968</c:v>
                </c:pt>
                <c:pt idx="152">
                  <c:v>40969</c:v>
                </c:pt>
                <c:pt idx="153">
                  <c:v>40970</c:v>
                </c:pt>
                <c:pt idx="154">
                  <c:v>40971</c:v>
                </c:pt>
                <c:pt idx="155">
                  <c:v>40972</c:v>
                </c:pt>
                <c:pt idx="156">
                  <c:v>40973</c:v>
                </c:pt>
                <c:pt idx="157">
                  <c:v>40974</c:v>
                </c:pt>
                <c:pt idx="158">
                  <c:v>40975</c:v>
                </c:pt>
                <c:pt idx="159">
                  <c:v>40976</c:v>
                </c:pt>
                <c:pt idx="160">
                  <c:v>40977</c:v>
                </c:pt>
                <c:pt idx="161">
                  <c:v>40978</c:v>
                </c:pt>
                <c:pt idx="162">
                  <c:v>40979</c:v>
                </c:pt>
                <c:pt idx="163">
                  <c:v>40980</c:v>
                </c:pt>
                <c:pt idx="164">
                  <c:v>40981</c:v>
                </c:pt>
                <c:pt idx="165">
                  <c:v>40982</c:v>
                </c:pt>
                <c:pt idx="166">
                  <c:v>40983</c:v>
                </c:pt>
                <c:pt idx="167">
                  <c:v>40984</c:v>
                </c:pt>
                <c:pt idx="168">
                  <c:v>40985</c:v>
                </c:pt>
                <c:pt idx="169">
                  <c:v>40986</c:v>
                </c:pt>
                <c:pt idx="170">
                  <c:v>40987</c:v>
                </c:pt>
                <c:pt idx="171">
                  <c:v>40988</c:v>
                </c:pt>
                <c:pt idx="172">
                  <c:v>40989</c:v>
                </c:pt>
                <c:pt idx="173">
                  <c:v>40990</c:v>
                </c:pt>
                <c:pt idx="174">
                  <c:v>40991</c:v>
                </c:pt>
                <c:pt idx="175">
                  <c:v>40992</c:v>
                </c:pt>
                <c:pt idx="176">
                  <c:v>40993</c:v>
                </c:pt>
                <c:pt idx="177">
                  <c:v>40994</c:v>
                </c:pt>
                <c:pt idx="178">
                  <c:v>40995</c:v>
                </c:pt>
                <c:pt idx="179">
                  <c:v>40996</c:v>
                </c:pt>
                <c:pt idx="180">
                  <c:v>40997</c:v>
                </c:pt>
                <c:pt idx="181">
                  <c:v>40998</c:v>
                </c:pt>
                <c:pt idx="182">
                  <c:v>40999</c:v>
                </c:pt>
                <c:pt idx="183">
                  <c:v>41000</c:v>
                </c:pt>
                <c:pt idx="184">
                  <c:v>41001</c:v>
                </c:pt>
                <c:pt idx="185">
                  <c:v>41002</c:v>
                </c:pt>
                <c:pt idx="186">
                  <c:v>41003</c:v>
                </c:pt>
                <c:pt idx="187">
                  <c:v>41004</c:v>
                </c:pt>
                <c:pt idx="188">
                  <c:v>41005</c:v>
                </c:pt>
                <c:pt idx="189">
                  <c:v>41006</c:v>
                </c:pt>
                <c:pt idx="190">
                  <c:v>41007</c:v>
                </c:pt>
                <c:pt idx="191">
                  <c:v>41008</c:v>
                </c:pt>
                <c:pt idx="192">
                  <c:v>41009</c:v>
                </c:pt>
                <c:pt idx="193">
                  <c:v>41010</c:v>
                </c:pt>
                <c:pt idx="194">
                  <c:v>41011</c:v>
                </c:pt>
                <c:pt idx="195">
                  <c:v>41012</c:v>
                </c:pt>
                <c:pt idx="196">
                  <c:v>41013</c:v>
                </c:pt>
                <c:pt idx="197">
                  <c:v>41014</c:v>
                </c:pt>
                <c:pt idx="198">
                  <c:v>41015</c:v>
                </c:pt>
                <c:pt idx="199">
                  <c:v>41016</c:v>
                </c:pt>
                <c:pt idx="200">
                  <c:v>41017</c:v>
                </c:pt>
                <c:pt idx="201">
                  <c:v>41018</c:v>
                </c:pt>
                <c:pt idx="202">
                  <c:v>41019</c:v>
                </c:pt>
                <c:pt idx="203">
                  <c:v>41020</c:v>
                </c:pt>
                <c:pt idx="204">
                  <c:v>41021</c:v>
                </c:pt>
                <c:pt idx="205">
                  <c:v>41022</c:v>
                </c:pt>
                <c:pt idx="206">
                  <c:v>41023</c:v>
                </c:pt>
                <c:pt idx="207">
                  <c:v>41024</c:v>
                </c:pt>
                <c:pt idx="208">
                  <c:v>41025</c:v>
                </c:pt>
                <c:pt idx="209">
                  <c:v>41026</c:v>
                </c:pt>
                <c:pt idx="210">
                  <c:v>41027</c:v>
                </c:pt>
                <c:pt idx="211">
                  <c:v>41028</c:v>
                </c:pt>
                <c:pt idx="212">
                  <c:v>41029</c:v>
                </c:pt>
                <c:pt idx="213">
                  <c:v>41030</c:v>
                </c:pt>
                <c:pt idx="214">
                  <c:v>41031</c:v>
                </c:pt>
                <c:pt idx="215">
                  <c:v>41032</c:v>
                </c:pt>
                <c:pt idx="216">
                  <c:v>41033</c:v>
                </c:pt>
                <c:pt idx="217">
                  <c:v>41034</c:v>
                </c:pt>
                <c:pt idx="218">
                  <c:v>41035</c:v>
                </c:pt>
                <c:pt idx="219">
                  <c:v>41036</c:v>
                </c:pt>
                <c:pt idx="220">
                  <c:v>41037</c:v>
                </c:pt>
                <c:pt idx="221">
                  <c:v>41038</c:v>
                </c:pt>
                <c:pt idx="222">
                  <c:v>41039</c:v>
                </c:pt>
                <c:pt idx="223">
                  <c:v>41040</c:v>
                </c:pt>
                <c:pt idx="224">
                  <c:v>41041</c:v>
                </c:pt>
                <c:pt idx="225">
                  <c:v>41042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41048</c:v>
                </c:pt>
                <c:pt idx="232">
                  <c:v>41049</c:v>
                </c:pt>
                <c:pt idx="233">
                  <c:v>41050</c:v>
                </c:pt>
                <c:pt idx="234">
                  <c:v>41051</c:v>
                </c:pt>
                <c:pt idx="235">
                  <c:v>41052</c:v>
                </c:pt>
                <c:pt idx="236">
                  <c:v>41053</c:v>
                </c:pt>
                <c:pt idx="237">
                  <c:v>41054</c:v>
                </c:pt>
                <c:pt idx="238">
                  <c:v>41055</c:v>
                </c:pt>
                <c:pt idx="239">
                  <c:v>41056</c:v>
                </c:pt>
                <c:pt idx="240">
                  <c:v>41057</c:v>
                </c:pt>
                <c:pt idx="241">
                  <c:v>41058</c:v>
                </c:pt>
                <c:pt idx="242">
                  <c:v>41059</c:v>
                </c:pt>
                <c:pt idx="243">
                  <c:v>41060</c:v>
                </c:pt>
                <c:pt idx="244">
                  <c:v>41061</c:v>
                </c:pt>
                <c:pt idx="245">
                  <c:v>41062</c:v>
                </c:pt>
                <c:pt idx="246">
                  <c:v>41063</c:v>
                </c:pt>
                <c:pt idx="247">
                  <c:v>41064</c:v>
                </c:pt>
                <c:pt idx="248">
                  <c:v>41065</c:v>
                </c:pt>
                <c:pt idx="249">
                  <c:v>41066</c:v>
                </c:pt>
                <c:pt idx="250">
                  <c:v>41067</c:v>
                </c:pt>
                <c:pt idx="251">
                  <c:v>41068</c:v>
                </c:pt>
                <c:pt idx="252">
                  <c:v>41069</c:v>
                </c:pt>
                <c:pt idx="253">
                  <c:v>41070</c:v>
                </c:pt>
                <c:pt idx="254">
                  <c:v>41071</c:v>
                </c:pt>
                <c:pt idx="255">
                  <c:v>41072</c:v>
                </c:pt>
                <c:pt idx="256">
                  <c:v>41073</c:v>
                </c:pt>
                <c:pt idx="257">
                  <c:v>41074</c:v>
                </c:pt>
                <c:pt idx="258">
                  <c:v>41075</c:v>
                </c:pt>
                <c:pt idx="259">
                  <c:v>41076</c:v>
                </c:pt>
                <c:pt idx="260">
                  <c:v>41077</c:v>
                </c:pt>
                <c:pt idx="261">
                  <c:v>41078</c:v>
                </c:pt>
                <c:pt idx="262">
                  <c:v>41079</c:v>
                </c:pt>
                <c:pt idx="263">
                  <c:v>41080</c:v>
                </c:pt>
                <c:pt idx="264">
                  <c:v>41081</c:v>
                </c:pt>
                <c:pt idx="265">
                  <c:v>41082</c:v>
                </c:pt>
                <c:pt idx="266">
                  <c:v>41083</c:v>
                </c:pt>
                <c:pt idx="267">
                  <c:v>41084</c:v>
                </c:pt>
                <c:pt idx="268">
                  <c:v>41085</c:v>
                </c:pt>
                <c:pt idx="269">
                  <c:v>41086</c:v>
                </c:pt>
                <c:pt idx="270">
                  <c:v>41087</c:v>
                </c:pt>
                <c:pt idx="271">
                  <c:v>41088</c:v>
                </c:pt>
                <c:pt idx="272">
                  <c:v>41089</c:v>
                </c:pt>
                <c:pt idx="273">
                  <c:v>41090</c:v>
                </c:pt>
                <c:pt idx="274">
                  <c:v>41091</c:v>
                </c:pt>
                <c:pt idx="275">
                  <c:v>41092</c:v>
                </c:pt>
                <c:pt idx="276">
                  <c:v>41093</c:v>
                </c:pt>
                <c:pt idx="277">
                  <c:v>41094</c:v>
                </c:pt>
                <c:pt idx="278">
                  <c:v>41095</c:v>
                </c:pt>
                <c:pt idx="279">
                  <c:v>41096</c:v>
                </c:pt>
                <c:pt idx="280">
                  <c:v>41097</c:v>
                </c:pt>
                <c:pt idx="281">
                  <c:v>41098</c:v>
                </c:pt>
                <c:pt idx="282">
                  <c:v>41099</c:v>
                </c:pt>
                <c:pt idx="283">
                  <c:v>41100</c:v>
                </c:pt>
                <c:pt idx="284">
                  <c:v>41101</c:v>
                </c:pt>
                <c:pt idx="285">
                  <c:v>41102</c:v>
                </c:pt>
                <c:pt idx="286">
                  <c:v>41103</c:v>
                </c:pt>
                <c:pt idx="287">
                  <c:v>41104</c:v>
                </c:pt>
                <c:pt idx="288">
                  <c:v>41105</c:v>
                </c:pt>
                <c:pt idx="289">
                  <c:v>41106</c:v>
                </c:pt>
                <c:pt idx="290">
                  <c:v>41107</c:v>
                </c:pt>
                <c:pt idx="291">
                  <c:v>41108</c:v>
                </c:pt>
                <c:pt idx="292">
                  <c:v>41109</c:v>
                </c:pt>
                <c:pt idx="293">
                  <c:v>41110</c:v>
                </c:pt>
                <c:pt idx="294">
                  <c:v>41111</c:v>
                </c:pt>
                <c:pt idx="295">
                  <c:v>41112</c:v>
                </c:pt>
                <c:pt idx="296">
                  <c:v>41113</c:v>
                </c:pt>
                <c:pt idx="297">
                  <c:v>41114</c:v>
                </c:pt>
                <c:pt idx="298">
                  <c:v>41115</c:v>
                </c:pt>
                <c:pt idx="299">
                  <c:v>41116</c:v>
                </c:pt>
                <c:pt idx="300">
                  <c:v>41117</c:v>
                </c:pt>
                <c:pt idx="301">
                  <c:v>41118</c:v>
                </c:pt>
                <c:pt idx="302">
                  <c:v>41119</c:v>
                </c:pt>
                <c:pt idx="303">
                  <c:v>41120</c:v>
                </c:pt>
                <c:pt idx="304">
                  <c:v>41121</c:v>
                </c:pt>
                <c:pt idx="305">
                  <c:v>41122</c:v>
                </c:pt>
                <c:pt idx="306">
                  <c:v>41123</c:v>
                </c:pt>
                <c:pt idx="307">
                  <c:v>41124</c:v>
                </c:pt>
                <c:pt idx="308">
                  <c:v>41125</c:v>
                </c:pt>
                <c:pt idx="309">
                  <c:v>41126</c:v>
                </c:pt>
                <c:pt idx="310">
                  <c:v>41127</c:v>
                </c:pt>
                <c:pt idx="311">
                  <c:v>41128</c:v>
                </c:pt>
                <c:pt idx="312">
                  <c:v>41129</c:v>
                </c:pt>
                <c:pt idx="313">
                  <c:v>41130</c:v>
                </c:pt>
                <c:pt idx="314">
                  <c:v>41131</c:v>
                </c:pt>
                <c:pt idx="315">
                  <c:v>41132</c:v>
                </c:pt>
                <c:pt idx="316">
                  <c:v>41133</c:v>
                </c:pt>
                <c:pt idx="317">
                  <c:v>41134</c:v>
                </c:pt>
                <c:pt idx="318">
                  <c:v>41135</c:v>
                </c:pt>
                <c:pt idx="319">
                  <c:v>41136</c:v>
                </c:pt>
                <c:pt idx="320">
                  <c:v>41137</c:v>
                </c:pt>
                <c:pt idx="321">
                  <c:v>41138</c:v>
                </c:pt>
                <c:pt idx="322">
                  <c:v>41139</c:v>
                </c:pt>
                <c:pt idx="323">
                  <c:v>41140</c:v>
                </c:pt>
                <c:pt idx="324">
                  <c:v>41141</c:v>
                </c:pt>
                <c:pt idx="325">
                  <c:v>41142</c:v>
                </c:pt>
                <c:pt idx="326">
                  <c:v>41143</c:v>
                </c:pt>
                <c:pt idx="327">
                  <c:v>41144</c:v>
                </c:pt>
                <c:pt idx="328">
                  <c:v>41145</c:v>
                </c:pt>
                <c:pt idx="329">
                  <c:v>41146</c:v>
                </c:pt>
                <c:pt idx="330">
                  <c:v>41147</c:v>
                </c:pt>
                <c:pt idx="331">
                  <c:v>41148</c:v>
                </c:pt>
                <c:pt idx="332">
                  <c:v>41149</c:v>
                </c:pt>
                <c:pt idx="333">
                  <c:v>41150</c:v>
                </c:pt>
                <c:pt idx="334">
                  <c:v>41151</c:v>
                </c:pt>
                <c:pt idx="335">
                  <c:v>41152</c:v>
                </c:pt>
                <c:pt idx="336">
                  <c:v>41153</c:v>
                </c:pt>
                <c:pt idx="337">
                  <c:v>41154</c:v>
                </c:pt>
                <c:pt idx="338">
                  <c:v>41155</c:v>
                </c:pt>
                <c:pt idx="339">
                  <c:v>41156</c:v>
                </c:pt>
                <c:pt idx="340">
                  <c:v>41157</c:v>
                </c:pt>
                <c:pt idx="341">
                  <c:v>41158</c:v>
                </c:pt>
                <c:pt idx="342">
                  <c:v>41159</c:v>
                </c:pt>
                <c:pt idx="343">
                  <c:v>41160</c:v>
                </c:pt>
                <c:pt idx="344">
                  <c:v>41161</c:v>
                </c:pt>
                <c:pt idx="345">
                  <c:v>41162</c:v>
                </c:pt>
                <c:pt idx="346">
                  <c:v>41163</c:v>
                </c:pt>
                <c:pt idx="347">
                  <c:v>41164</c:v>
                </c:pt>
                <c:pt idx="348">
                  <c:v>41165</c:v>
                </c:pt>
                <c:pt idx="349">
                  <c:v>41166</c:v>
                </c:pt>
                <c:pt idx="350">
                  <c:v>41167</c:v>
                </c:pt>
                <c:pt idx="351">
                  <c:v>41168</c:v>
                </c:pt>
                <c:pt idx="352">
                  <c:v>41169</c:v>
                </c:pt>
                <c:pt idx="353">
                  <c:v>41170</c:v>
                </c:pt>
                <c:pt idx="354">
                  <c:v>41171</c:v>
                </c:pt>
                <c:pt idx="355">
                  <c:v>41172</c:v>
                </c:pt>
                <c:pt idx="356">
                  <c:v>41173</c:v>
                </c:pt>
                <c:pt idx="357">
                  <c:v>41174</c:v>
                </c:pt>
                <c:pt idx="358">
                  <c:v>41175</c:v>
                </c:pt>
                <c:pt idx="359">
                  <c:v>41176</c:v>
                </c:pt>
                <c:pt idx="360">
                  <c:v>41177</c:v>
                </c:pt>
                <c:pt idx="361">
                  <c:v>41178</c:v>
                </c:pt>
                <c:pt idx="362">
                  <c:v>41179</c:v>
                </c:pt>
                <c:pt idx="363">
                  <c:v>41180</c:v>
                </c:pt>
                <c:pt idx="364">
                  <c:v>41181</c:v>
                </c:pt>
                <c:pt idx="365">
                  <c:v>41182</c:v>
                </c:pt>
                <c:pt idx="366">
                  <c:v>41183</c:v>
                </c:pt>
                <c:pt idx="367">
                  <c:v>41184</c:v>
                </c:pt>
                <c:pt idx="368">
                  <c:v>41185</c:v>
                </c:pt>
                <c:pt idx="369">
                  <c:v>41186</c:v>
                </c:pt>
                <c:pt idx="370">
                  <c:v>41187</c:v>
                </c:pt>
                <c:pt idx="371">
                  <c:v>41188</c:v>
                </c:pt>
                <c:pt idx="372">
                  <c:v>41189</c:v>
                </c:pt>
                <c:pt idx="373">
                  <c:v>41190</c:v>
                </c:pt>
                <c:pt idx="374">
                  <c:v>41191</c:v>
                </c:pt>
                <c:pt idx="375">
                  <c:v>41192</c:v>
                </c:pt>
                <c:pt idx="376">
                  <c:v>41193</c:v>
                </c:pt>
                <c:pt idx="377">
                  <c:v>41194</c:v>
                </c:pt>
                <c:pt idx="378">
                  <c:v>41195</c:v>
                </c:pt>
                <c:pt idx="379">
                  <c:v>41196</c:v>
                </c:pt>
                <c:pt idx="380">
                  <c:v>41197</c:v>
                </c:pt>
                <c:pt idx="381">
                  <c:v>41198</c:v>
                </c:pt>
                <c:pt idx="382">
                  <c:v>41199</c:v>
                </c:pt>
                <c:pt idx="383">
                  <c:v>41200</c:v>
                </c:pt>
                <c:pt idx="384">
                  <c:v>41201</c:v>
                </c:pt>
                <c:pt idx="385">
                  <c:v>41202</c:v>
                </c:pt>
                <c:pt idx="386">
                  <c:v>41203</c:v>
                </c:pt>
                <c:pt idx="387">
                  <c:v>41204</c:v>
                </c:pt>
                <c:pt idx="388">
                  <c:v>41205</c:v>
                </c:pt>
                <c:pt idx="389">
                  <c:v>41206</c:v>
                </c:pt>
                <c:pt idx="390">
                  <c:v>41207</c:v>
                </c:pt>
                <c:pt idx="391">
                  <c:v>41208</c:v>
                </c:pt>
                <c:pt idx="392">
                  <c:v>41209</c:v>
                </c:pt>
                <c:pt idx="393">
                  <c:v>41210</c:v>
                </c:pt>
                <c:pt idx="394">
                  <c:v>41211</c:v>
                </c:pt>
                <c:pt idx="395">
                  <c:v>41212</c:v>
                </c:pt>
                <c:pt idx="396">
                  <c:v>41213</c:v>
                </c:pt>
              </c:numCache>
            </c:numRef>
          </c:xVal>
          <c:yVal>
            <c:numRef>
              <c:f>'Normal-type year 2010'!$E$5:$E$401</c:f>
              <c:numCache>
                <c:formatCode>General</c:formatCode>
                <c:ptCount val="397"/>
                <c:pt idx="0">
                  <c:v>0.1660205238903662</c:v>
                </c:pt>
                <c:pt idx="1">
                  <c:v>0.16992052389036624</c:v>
                </c:pt>
                <c:pt idx="2">
                  <c:v>0.15692052389036623</c:v>
                </c:pt>
                <c:pt idx="3">
                  <c:v>0.10102052389036621</c:v>
                </c:pt>
                <c:pt idx="4">
                  <c:v>0.1335205238903662</c:v>
                </c:pt>
                <c:pt idx="5">
                  <c:v>0.12312052389036622</c:v>
                </c:pt>
                <c:pt idx="6">
                  <c:v>0.11922052389036622</c:v>
                </c:pt>
                <c:pt idx="7">
                  <c:v>0.11272052389036623</c:v>
                </c:pt>
                <c:pt idx="8">
                  <c:v>0.11662052389036622</c:v>
                </c:pt>
                <c:pt idx="9">
                  <c:v>0.11662052389036622</c:v>
                </c:pt>
                <c:pt idx="10">
                  <c:v>0.12182052389036621</c:v>
                </c:pt>
                <c:pt idx="11">
                  <c:v>0.12442052389036622</c:v>
                </c:pt>
                <c:pt idx="12">
                  <c:v>0.62492052389036623</c:v>
                </c:pt>
                <c:pt idx="13">
                  <c:v>7.7099205238903661</c:v>
                </c:pt>
                <c:pt idx="14">
                  <c:v>9.6599205238903654</c:v>
                </c:pt>
                <c:pt idx="15">
                  <c:v>6.4099205238903663</c:v>
                </c:pt>
                <c:pt idx="16">
                  <c:v>3.9399205238903665</c:v>
                </c:pt>
                <c:pt idx="17">
                  <c:v>3.1599205238903663</c:v>
                </c:pt>
                <c:pt idx="18">
                  <c:v>2.7699205238903661</c:v>
                </c:pt>
                <c:pt idx="19">
                  <c:v>2.6399205238903662</c:v>
                </c:pt>
                <c:pt idx="20">
                  <c:v>3.0299205238903664</c:v>
                </c:pt>
                <c:pt idx="21">
                  <c:v>2.8999205238903665</c:v>
                </c:pt>
                <c:pt idx="22">
                  <c:v>2.5099205238903664</c:v>
                </c:pt>
                <c:pt idx="23">
                  <c:v>2.3799205238903665</c:v>
                </c:pt>
                <c:pt idx="24">
                  <c:v>2.1199205238903662</c:v>
                </c:pt>
                <c:pt idx="25">
                  <c:v>2.1199205238903662</c:v>
                </c:pt>
                <c:pt idx="26">
                  <c:v>1.9899205238903663</c:v>
                </c:pt>
                <c:pt idx="27">
                  <c:v>1.8599205238903662</c:v>
                </c:pt>
                <c:pt idx="28">
                  <c:v>1.7299205238903663</c:v>
                </c:pt>
                <c:pt idx="29">
                  <c:v>1.7299205238903663</c:v>
                </c:pt>
                <c:pt idx="30">
                  <c:v>1.5999205238903662</c:v>
                </c:pt>
                <c:pt idx="31">
                  <c:v>1.5999205238903662</c:v>
                </c:pt>
                <c:pt idx="32">
                  <c:v>1.5999205238903662</c:v>
                </c:pt>
                <c:pt idx="33">
                  <c:v>1.5999205238903662</c:v>
                </c:pt>
                <c:pt idx="34">
                  <c:v>1.5999205238903662</c:v>
                </c:pt>
                <c:pt idx="35">
                  <c:v>1.5999205238903662</c:v>
                </c:pt>
                <c:pt idx="36">
                  <c:v>1.5999205238903662</c:v>
                </c:pt>
                <c:pt idx="37">
                  <c:v>1.8599205238903662</c:v>
                </c:pt>
                <c:pt idx="38">
                  <c:v>1.9899205238903663</c:v>
                </c:pt>
                <c:pt idx="39">
                  <c:v>1.9899205238903663</c:v>
                </c:pt>
                <c:pt idx="40">
                  <c:v>1.8599205238903662</c:v>
                </c:pt>
                <c:pt idx="41">
                  <c:v>1.8599205238903662</c:v>
                </c:pt>
                <c:pt idx="42">
                  <c:v>1.8599205238903662</c:v>
                </c:pt>
                <c:pt idx="43">
                  <c:v>1.7299205238903663</c:v>
                </c:pt>
                <c:pt idx="44">
                  <c:v>1.7299205238903663</c:v>
                </c:pt>
                <c:pt idx="45">
                  <c:v>1.5999205238903662</c:v>
                </c:pt>
                <c:pt idx="46">
                  <c:v>1.5999205238903662</c:v>
                </c:pt>
                <c:pt idx="47">
                  <c:v>1.7299205238903663</c:v>
                </c:pt>
                <c:pt idx="48">
                  <c:v>1.9899205238903663</c:v>
                </c:pt>
                <c:pt idx="49">
                  <c:v>2.1199205238903662</c:v>
                </c:pt>
                <c:pt idx="50">
                  <c:v>2.7699205238903661</c:v>
                </c:pt>
                <c:pt idx="51">
                  <c:v>7.7099205238903661</c:v>
                </c:pt>
                <c:pt idx="52">
                  <c:v>8.7499205238903652</c:v>
                </c:pt>
                <c:pt idx="53">
                  <c:v>7.1899205238903665</c:v>
                </c:pt>
                <c:pt idx="54">
                  <c:v>5.2399205238903663</c:v>
                </c:pt>
                <c:pt idx="55">
                  <c:v>4.3299205238903662</c:v>
                </c:pt>
                <c:pt idx="56">
                  <c:v>3.6799205238903663</c:v>
                </c:pt>
                <c:pt idx="57">
                  <c:v>3.4199205238903665</c:v>
                </c:pt>
                <c:pt idx="58">
                  <c:v>3.1599205238903663</c:v>
                </c:pt>
                <c:pt idx="59">
                  <c:v>3.0299205238903664</c:v>
                </c:pt>
                <c:pt idx="60">
                  <c:v>2.8999205238903665</c:v>
                </c:pt>
                <c:pt idx="61">
                  <c:v>2.6399205238903662</c:v>
                </c:pt>
                <c:pt idx="62">
                  <c:v>2.5099205238903664</c:v>
                </c:pt>
                <c:pt idx="63">
                  <c:v>2.5099205238903664</c:v>
                </c:pt>
                <c:pt idx="64">
                  <c:v>2.3799205238903665</c:v>
                </c:pt>
                <c:pt idx="65">
                  <c:v>2.3799205238903665</c:v>
                </c:pt>
                <c:pt idx="66">
                  <c:v>2.2499205238903661</c:v>
                </c:pt>
                <c:pt idx="67">
                  <c:v>2.2499205238903661</c:v>
                </c:pt>
                <c:pt idx="68">
                  <c:v>2.2499205238903661</c:v>
                </c:pt>
                <c:pt idx="69">
                  <c:v>2.2499205238903661</c:v>
                </c:pt>
                <c:pt idx="70">
                  <c:v>2.1199205238903662</c:v>
                </c:pt>
                <c:pt idx="71">
                  <c:v>2.2499205238903661</c:v>
                </c:pt>
                <c:pt idx="72">
                  <c:v>2.5099205238903664</c:v>
                </c:pt>
                <c:pt idx="73">
                  <c:v>12.259920523890365</c:v>
                </c:pt>
                <c:pt idx="74">
                  <c:v>18.889920523890368</c:v>
                </c:pt>
                <c:pt idx="75">
                  <c:v>11.089920523890365</c:v>
                </c:pt>
                <c:pt idx="76">
                  <c:v>67.249920523890367</c:v>
                </c:pt>
                <c:pt idx="77">
                  <c:v>51.649920523890366</c:v>
                </c:pt>
                <c:pt idx="78">
                  <c:v>24.739920523890365</c:v>
                </c:pt>
                <c:pt idx="79">
                  <c:v>16.549920523890364</c:v>
                </c:pt>
                <c:pt idx="80">
                  <c:v>12.389920523890366</c:v>
                </c:pt>
                <c:pt idx="81">
                  <c:v>11.739920523890365</c:v>
                </c:pt>
                <c:pt idx="82">
                  <c:v>18.109920523890366</c:v>
                </c:pt>
                <c:pt idx="83">
                  <c:v>17.589920523890367</c:v>
                </c:pt>
                <c:pt idx="84">
                  <c:v>12.649920523890366</c:v>
                </c:pt>
                <c:pt idx="85">
                  <c:v>9.9199205238903652</c:v>
                </c:pt>
                <c:pt idx="86">
                  <c:v>8.2299205238903657</c:v>
                </c:pt>
                <c:pt idx="87">
                  <c:v>8.2299205238903657</c:v>
                </c:pt>
                <c:pt idx="88">
                  <c:v>11.479920523890366</c:v>
                </c:pt>
                <c:pt idx="89">
                  <c:v>8.7499205238903652</c:v>
                </c:pt>
                <c:pt idx="90">
                  <c:v>9.9199205238903652</c:v>
                </c:pt>
                <c:pt idx="91">
                  <c:v>12.519920523890367</c:v>
                </c:pt>
                <c:pt idx="92">
                  <c:v>13.559920523890366</c:v>
                </c:pt>
                <c:pt idx="93">
                  <c:v>56.069920523890367</c:v>
                </c:pt>
                <c:pt idx="94">
                  <c:v>33.709920523890368</c:v>
                </c:pt>
                <c:pt idx="95">
                  <c:v>23.179920523890367</c:v>
                </c:pt>
                <c:pt idx="96">
                  <c:v>17.199920523890366</c:v>
                </c:pt>
                <c:pt idx="97">
                  <c:v>13.299920523890366</c:v>
                </c:pt>
                <c:pt idx="98">
                  <c:v>10.829920523890365</c:v>
                </c:pt>
                <c:pt idx="99">
                  <c:v>9.3999205238903656</c:v>
                </c:pt>
                <c:pt idx="100">
                  <c:v>8.0999205238903667</c:v>
                </c:pt>
                <c:pt idx="101">
                  <c:v>7.0599205238903666</c:v>
                </c:pt>
                <c:pt idx="102">
                  <c:v>6.4099205238903663</c:v>
                </c:pt>
                <c:pt idx="103">
                  <c:v>67.509920523890372</c:v>
                </c:pt>
                <c:pt idx="104">
                  <c:v>170.33992052389038</c:v>
                </c:pt>
                <c:pt idx="105">
                  <c:v>81.679920523890374</c:v>
                </c:pt>
                <c:pt idx="106">
                  <c:v>48.26992052389037</c:v>
                </c:pt>
                <c:pt idx="107">
                  <c:v>33.44992052389037</c:v>
                </c:pt>
                <c:pt idx="108">
                  <c:v>26.819920523890367</c:v>
                </c:pt>
                <c:pt idx="109">
                  <c:v>308.13992052389034</c:v>
                </c:pt>
                <c:pt idx="110">
                  <c:v>683.83992052389033</c:v>
                </c:pt>
                <c:pt idx="111">
                  <c:v>1140.1399205238904</c:v>
                </c:pt>
                <c:pt idx="112">
                  <c:v>846.33992052389033</c:v>
                </c:pt>
                <c:pt idx="113">
                  <c:v>540.83992052389033</c:v>
                </c:pt>
                <c:pt idx="114">
                  <c:v>348.43992052389035</c:v>
                </c:pt>
                <c:pt idx="115">
                  <c:v>241.83992052389038</c:v>
                </c:pt>
                <c:pt idx="116">
                  <c:v>647.43992052389035</c:v>
                </c:pt>
                <c:pt idx="117">
                  <c:v>1108.9399205238906</c:v>
                </c:pt>
                <c:pt idx="118">
                  <c:v>397.83992052389038</c:v>
                </c:pt>
                <c:pt idx="119">
                  <c:v>224.93992052389038</c:v>
                </c:pt>
                <c:pt idx="120">
                  <c:v>161.23992052389039</c:v>
                </c:pt>
                <c:pt idx="121">
                  <c:v>135.23992052389039</c:v>
                </c:pt>
                <c:pt idx="122">
                  <c:v>108.06992052389037</c:v>
                </c:pt>
                <c:pt idx="123">
                  <c:v>93.249920523890367</c:v>
                </c:pt>
                <c:pt idx="124">
                  <c:v>84.799920523890364</c:v>
                </c:pt>
                <c:pt idx="125">
                  <c:v>76.479920523890371</c:v>
                </c:pt>
                <c:pt idx="126">
                  <c:v>74.269920523890363</c:v>
                </c:pt>
                <c:pt idx="127">
                  <c:v>353.63992052389034</c:v>
                </c:pt>
                <c:pt idx="128">
                  <c:v>232.73992052389039</c:v>
                </c:pt>
                <c:pt idx="129">
                  <c:v>201.53992052389037</c:v>
                </c:pt>
                <c:pt idx="130">
                  <c:v>162.53992052389037</c:v>
                </c:pt>
                <c:pt idx="131">
                  <c:v>139.1399205238904</c:v>
                </c:pt>
                <c:pt idx="132">
                  <c:v>115.99992052389037</c:v>
                </c:pt>
                <c:pt idx="133">
                  <c:v>98.319920523890374</c:v>
                </c:pt>
                <c:pt idx="134">
                  <c:v>89.739920523890362</c:v>
                </c:pt>
                <c:pt idx="135">
                  <c:v>79.729920523890371</c:v>
                </c:pt>
                <c:pt idx="136">
                  <c:v>69.58992052389037</c:v>
                </c:pt>
                <c:pt idx="137">
                  <c:v>61.919920523890369</c:v>
                </c:pt>
                <c:pt idx="138">
                  <c:v>55.289920523890366</c:v>
                </c:pt>
                <c:pt idx="139">
                  <c:v>49.69992052389037</c:v>
                </c:pt>
                <c:pt idx="140">
                  <c:v>45.149920523890366</c:v>
                </c:pt>
                <c:pt idx="141">
                  <c:v>41.249920523890367</c:v>
                </c:pt>
                <c:pt idx="142">
                  <c:v>38.12992052389037</c:v>
                </c:pt>
                <c:pt idx="143">
                  <c:v>35.399920523890366</c:v>
                </c:pt>
                <c:pt idx="144">
                  <c:v>32.669920523890369</c:v>
                </c:pt>
                <c:pt idx="145">
                  <c:v>31.239920523890365</c:v>
                </c:pt>
                <c:pt idx="146">
                  <c:v>64.909920523890364</c:v>
                </c:pt>
                <c:pt idx="147">
                  <c:v>52.169920523890369</c:v>
                </c:pt>
                <c:pt idx="148">
                  <c:v>122.62992052389036</c:v>
                </c:pt>
                <c:pt idx="149">
                  <c:v>247.0399205238904</c:v>
                </c:pt>
                <c:pt idx="150">
                  <c:v>141.73992052389039</c:v>
                </c:pt>
                <c:pt idx="152">
                  <c:v>107.80992052389037</c:v>
                </c:pt>
                <c:pt idx="153">
                  <c:v>156.03992052389037</c:v>
                </c:pt>
                <c:pt idx="154">
                  <c:v>274.33992052389038</c:v>
                </c:pt>
                <c:pt idx="155">
                  <c:v>263.93992052389041</c:v>
                </c:pt>
                <c:pt idx="156">
                  <c:v>189.83992052389038</c:v>
                </c:pt>
                <c:pt idx="157">
                  <c:v>145.6399205238904</c:v>
                </c:pt>
                <c:pt idx="158">
                  <c:v>115.34992052389038</c:v>
                </c:pt>
                <c:pt idx="159">
                  <c:v>95.329920523890365</c:v>
                </c:pt>
                <c:pt idx="160">
                  <c:v>83.239920523890362</c:v>
                </c:pt>
                <c:pt idx="161">
                  <c:v>82.979920523890371</c:v>
                </c:pt>
                <c:pt idx="162">
                  <c:v>69.979920523890371</c:v>
                </c:pt>
                <c:pt idx="163">
                  <c:v>139.1399205238904</c:v>
                </c:pt>
                <c:pt idx="164">
                  <c:v>258.73992052389036</c:v>
                </c:pt>
                <c:pt idx="165">
                  <c:v>180.73992052389039</c:v>
                </c:pt>
                <c:pt idx="166">
                  <c:v>148.23992052389039</c:v>
                </c:pt>
                <c:pt idx="167">
                  <c:v>121.32992052389037</c:v>
                </c:pt>
                <c:pt idx="168">
                  <c:v>102.21992052389037</c:v>
                </c:pt>
                <c:pt idx="169">
                  <c:v>88.69992052389037</c:v>
                </c:pt>
                <c:pt idx="170">
                  <c:v>77.259920523890372</c:v>
                </c:pt>
                <c:pt idx="171">
                  <c:v>67.509920523890372</c:v>
                </c:pt>
                <c:pt idx="172">
                  <c:v>59.059920523890369</c:v>
                </c:pt>
                <c:pt idx="173">
                  <c:v>53.599920523890368</c:v>
                </c:pt>
                <c:pt idx="174">
                  <c:v>48.529920523890368</c:v>
                </c:pt>
                <c:pt idx="175">
                  <c:v>44.62992052389037</c:v>
                </c:pt>
                <c:pt idx="176">
                  <c:v>46.319920523890367</c:v>
                </c:pt>
                <c:pt idx="177">
                  <c:v>44.889920523890368</c:v>
                </c:pt>
                <c:pt idx="178">
                  <c:v>39.819920523890367</c:v>
                </c:pt>
                <c:pt idx="179">
                  <c:v>36.69992052389037</c:v>
                </c:pt>
                <c:pt idx="180">
                  <c:v>37.739920523890369</c:v>
                </c:pt>
                <c:pt idx="181">
                  <c:v>73.749920523890367</c:v>
                </c:pt>
                <c:pt idx="182">
                  <c:v>145.6399205238904</c:v>
                </c:pt>
                <c:pt idx="183">
                  <c:v>204.1399205238904</c:v>
                </c:pt>
                <c:pt idx="184">
                  <c:v>175.53992052389037</c:v>
                </c:pt>
                <c:pt idx="185">
                  <c:v>239.23992052389039</c:v>
                </c:pt>
                <c:pt idx="186">
                  <c:v>293.83992052389038</c:v>
                </c:pt>
                <c:pt idx="187">
                  <c:v>496.63992052389034</c:v>
                </c:pt>
                <c:pt idx="188">
                  <c:v>275.63992052389034</c:v>
                </c:pt>
                <c:pt idx="189">
                  <c:v>188.53992052389037</c:v>
                </c:pt>
                <c:pt idx="190">
                  <c:v>144.33992052389038</c:v>
                </c:pt>
                <c:pt idx="191">
                  <c:v>114.82992052389037</c:v>
                </c:pt>
                <c:pt idx="192">
                  <c:v>94.289920523890373</c:v>
                </c:pt>
                <c:pt idx="193">
                  <c:v>200.23992052389039</c:v>
                </c:pt>
                <c:pt idx="194">
                  <c:v>785.23992052389042</c:v>
                </c:pt>
                <c:pt idx="195">
                  <c:v>529.1399205238904</c:v>
                </c:pt>
                <c:pt idx="196">
                  <c:v>306.83992052389038</c:v>
                </c:pt>
                <c:pt idx="197">
                  <c:v>210.6399205238904</c:v>
                </c:pt>
                <c:pt idx="198">
                  <c:v>161.23992052389039</c:v>
                </c:pt>
                <c:pt idx="199">
                  <c:v>129.90992052389038</c:v>
                </c:pt>
                <c:pt idx="200">
                  <c:v>109.88992052389037</c:v>
                </c:pt>
                <c:pt idx="201">
                  <c:v>94.159920523890364</c:v>
                </c:pt>
                <c:pt idx="202">
                  <c:v>99.489920523890362</c:v>
                </c:pt>
                <c:pt idx="203">
                  <c:v>92.859920523890366</c:v>
                </c:pt>
                <c:pt idx="204">
                  <c:v>81.029920523890368</c:v>
                </c:pt>
                <c:pt idx="205">
                  <c:v>71.799920523890364</c:v>
                </c:pt>
                <c:pt idx="206">
                  <c:v>63.739920523890369</c:v>
                </c:pt>
                <c:pt idx="207">
                  <c:v>57.109920523890366</c:v>
                </c:pt>
                <c:pt idx="208">
                  <c:v>52.299920523890364</c:v>
                </c:pt>
                <c:pt idx="209">
                  <c:v>109.62992052389036</c:v>
                </c:pt>
                <c:pt idx="210">
                  <c:v>180.73992052389039</c:v>
                </c:pt>
                <c:pt idx="211">
                  <c:v>162.53992052389037</c:v>
                </c:pt>
                <c:pt idx="212">
                  <c:v>128.34992052389038</c:v>
                </c:pt>
                <c:pt idx="213">
                  <c:v>106.11992052389037</c:v>
                </c:pt>
                <c:pt idx="214">
                  <c:v>89.739920523890362</c:v>
                </c:pt>
                <c:pt idx="215">
                  <c:v>76.869920523890372</c:v>
                </c:pt>
                <c:pt idx="216">
                  <c:v>66.859920523890366</c:v>
                </c:pt>
                <c:pt idx="217">
                  <c:v>58.929920523890367</c:v>
                </c:pt>
                <c:pt idx="218">
                  <c:v>52.94992052389037</c:v>
                </c:pt>
                <c:pt idx="219">
                  <c:v>47.87992052389037</c:v>
                </c:pt>
                <c:pt idx="220">
                  <c:v>43.849920523890368</c:v>
                </c:pt>
                <c:pt idx="221">
                  <c:v>41.249920523890367</c:v>
                </c:pt>
                <c:pt idx="222">
                  <c:v>41.249920523890367</c:v>
                </c:pt>
                <c:pt idx="223">
                  <c:v>42.159920523890364</c:v>
                </c:pt>
                <c:pt idx="224">
                  <c:v>37.089920523890363</c:v>
                </c:pt>
                <c:pt idx="225">
                  <c:v>34.489920523890369</c:v>
                </c:pt>
                <c:pt idx="226">
                  <c:v>32.409920523890364</c:v>
                </c:pt>
                <c:pt idx="227">
                  <c:v>30.199920523890366</c:v>
                </c:pt>
                <c:pt idx="228">
                  <c:v>28.249920523890367</c:v>
                </c:pt>
                <c:pt idx="229">
                  <c:v>26.429920523890367</c:v>
                </c:pt>
                <c:pt idx="230">
                  <c:v>26.819920523890367</c:v>
                </c:pt>
                <c:pt idx="231">
                  <c:v>25.129920523890366</c:v>
                </c:pt>
                <c:pt idx="232">
                  <c:v>24.349920523890365</c:v>
                </c:pt>
                <c:pt idx="233">
                  <c:v>22.529920523890365</c:v>
                </c:pt>
                <c:pt idx="234">
                  <c:v>21.489920523890365</c:v>
                </c:pt>
                <c:pt idx="235">
                  <c:v>20.579920523890365</c:v>
                </c:pt>
                <c:pt idx="236">
                  <c:v>19.539920523890366</c:v>
                </c:pt>
                <c:pt idx="237">
                  <c:v>19.019920523890367</c:v>
                </c:pt>
                <c:pt idx="238">
                  <c:v>20.969920523890366</c:v>
                </c:pt>
                <c:pt idx="239">
                  <c:v>23.829920523890365</c:v>
                </c:pt>
                <c:pt idx="240">
                  <c:v>37.479920523890364</c:v>
                </c:pt>
                <c:pt idx="241">
                  <c:v>29.029920523890365</c:v>
                </c:pt>
                <c:pt idx="242">
                  <c:v>24.609920523890366</c:v>
                </c:pt>
                <c:pt idx="243">
                  <c:v>22.139920523890368</c:v>
                </c:pt>
                <c:pt idx="244">
                  <c:v>21.091914707446588</c:v>
                </c:pt>
                <c:pt idx="245">
                  <c:v>19.921914707446589</c:v>
                </c:pt>
                <c:pt idx="246">
                  <c:v>19.40191470744659</c:v>
                </c:pt>
                <c:pt idx="247">
                  <c:v>19.531914707446589</c:v>
                </c:pt>
                <c:pt idx="248">
                  <c:v>19.661914707446588</c:v>
                </c:pt>
                <c:pt idx="249">
                  <c:v>18.361914707446587</c:v>
                </c:pt>
                <c:pt idx="250">
                  <c:v>17.191914707446589</c:v>
                </c:pt>
                <c:pt idx="251">
                  <c:v>16.411914707446588</c:v>
                </c:pt>
                <c:pt idx="252">
                  <c:v>15.891914707446588</c:v>
                </c:pt>
                <c:pt idx="253">
                  <c:v>15.371914707446589</c:v>
                </c:pt>
                <c:pt idx="254">
                  <c:v>14.071914707446588</c:v>
                </c:pt>
                <c:pt idx="255">
                  <c:v>13.161914707446588</c:v>
                </c:pt>
                <c:pt idx="256">
                  <c:v>12.121914707446589</c:v>
                </c:pt>
                <c:pt idx="257">
                  <c:v>11.081914707446588</c:v>
                </c:pt>
                <c:pt idx="258">
                  <c:v>10.431914707446587</c:v>
                </c:pt>
                <c:pt idx="259">
                  <c:v>9.7819147074465871</c:v>
                </c:pt>
                <c:pt idx="260">
                  <c:v>9.1319147074465885</c:v>
                </c:pt>
                <c:pt idx="261">
                  <c:v>8.7419147074465879</c:v>
                </c:pt>
                <c:pt idx="262">
                  <c:v>8.3519147074465874</c:v>
                </c:pt>
                <c:pt idx="263">
                  <c:v>7.9619147074465877</c:v>
                </c:pt>
                <c:pt idx="264">
                  <c:v>7.9619147074465877</c:v>
                </c:pt>
                <c:pt idx="265">
                  <c:v>7.8319147074465878</c:v>
                </c:pt>
                <c:pt idx="266">
                  <c:v>7.571914707446588</c:v>
                </c:pt>
                <c:pt idx="267">
                  <c:v>7.1819147074465874</c:v>
                </c:pt>
                <c:pt idx="268">
                  <c:v>7.0519147074465875</c:v>
                </c:pt>
                <c:pt idx="269">
                  <c:v>6.7919147074465878</c:v>
                </c:pt>
                <c:pt idx="270">
                  <c:v>6.6619147074465879</c:v>
                </c:pt>
                <c:pt idx="271">
                  <c:v>6.4019147074465881</c:v>
                </c:pt>
                <c:pt idx="272">
                  <c:v>6.1419147074465874</c:v>
                </c:pt>
                <c:pt idx="273">
                  <c:v>5.8819147074465876</c:v>
                </c:pt>
                <c:pt idx="274">
                  <c:v>5.6571526579808848</c:v>
                </c:pt>
                <c:pt idx="275">
                  <c:v>5.527152657980885</c:v>
                </c:pt>
                <c:pt idx="276">
                  <c:v>5.527152657980885</c:v>
                </c:pt>
                <c:pt idx="277">
                  <c:v>5.3971526579808851</c:v>
                </c:pt>
                <c:pt idx="278">
                  <c:v>5.1371526579808853</c:v>
                </c:pt>
                <c:pt idx="279">
                  <c:v>4.8771526579808846</c:v>
                </c:pt>
                <c:pt idx="280">
                  <c:v>4.7471526579808847</c:v>
                </c:pt>
                <c:pt idx="281">
                  <c:v>4.7471526579808847</c:v>
                </c:pt>
                <c:pt idx="282">
                  <c:v>4.6171526579808848</c:v>
                </c:pt>
                <c:pt idx="283">
                  <c:v>4.4871526579808849</c:v>
                </c:pt>
                <c:pt idx="284">
                  <c:v>4.357152657980885</c:v>
                </c:pt>
                <c:pt idx="285">
                  <c:v>4.2271526579808851</c:v>
                </c:pt>
                <c:pt idx="286">
                  <c:v>4.2271526579808851</c:v>
                </c:pt>
                <c:pt idx="287">
                  <c:v>4.0971526579808843</c:v>
                </c:pt>
                <c:pt idx="288">
                  <c:v>3.9671526579808845</c:v>
                </c:pt>
                <c:pt idx="289">
                  <c:v>3.9671526579808845</c:v>
                </c:pt>
                <c:pt idx="290">
                  <c:v>3.8371526579808846</c:v>
                </c:pt>
                <c:pt idx="291">
                  <c:v>3.5771526579808843</c:v>
                </c:pt>
                <c:pt idx="292">
                  <c:v>3.5771526579808843</c:v>
                </c:pt>
                <c:pt idx="293">
                  <c:v>3.5771526579808843</c:v>
                </c:pt>
                <c:pt idx="294">
                  <c:v>3.4471526579808844</c:v>
                </c:pt>
                <c:pt idx="295">
                  <c:v>3.4471526579808844</c:v>
                </c:pt>
                <c:pt idx="296">
                  <c:v>3.4471526579808844</c:v>
                </c:pt>
                <c:pt idx="297">
                  <c:v>3.3171526579808845</c:v>
                </c:pt>
                <c:pt idx="298">
                  <c:v>3.3171526579808845</c:v>
                </c:pt>
                <c:pt idx="299">
                  <c:v>3.3171526579808845</c:v>
                </c:pt>
                <c:pt idx="300">
                  <c:v>3.1871526579808842</c:v>
                </c:pt>
                <c:pt idx="301">
                  <c:v>3.1871526579808842</c:v>
                </c:pt>
                <c:pt idx="302">
                  <c:v>3.1871526579808842</c:v>
                </c:pt>
                <c:pt idx="303">
                  <c:v>3.1871526579808842</c:v>
                </c:pt>
                <c:pt idx="304">
                  <c:v>3.1871526579808842</c:v>
                </c:pt>
                <c:pt idx="305">
                  <c:v>2.9113391568076197</c:v>
                </c:pt>
                <c:pt idx="306">
                  <c:v>2.6513391568076199</c:v>
                </c:pt>
                <c:pt idx="307">
                  <c:v>2.52133915680762</c:v>
                </c:pt>
                <c:pt idx="308">
                  <c:v>2.52133915680762</c:v>
                </c:pt>
                <c:pt idx="309">
                  <c:v>2.3913391568076197</c:v>
                </c:pt>
                <c:pt idx="310">
                  <c:v>2.3913391568076197</c:v>
                </c:pt>
                <c:pt idx="311">
                  <c:v>2.3913391568076197</c:v>
                </c:pt>
                <c:pt idx="312">
                  <c:v>2.2613391568076198</c:v>
                </c:pt>
                <c:pt idx="313">
                  <c:v>2.1313391568076199</c:v>
                </c:pt>
                <c:pt idx="314">
                  <c:v>2.1313391568076199</c:v>
                </c:pt>
                <c:pt idx="315">
                  <c:v>2.1313391568076199</c:v>
                </c:pt>
                <c:pt idx="316">
                  <c:v>2.1313391568076199</c:v>
                </c:pt>
                <c:pt idx="317">
                  <c:v>2.00133915680762</c:v>
                </c:pt>
                <c:pt idx="318">
                  <c:v>2.00133915680762</c:v>
                </c:pt>
                <c:pt idx="319">
                  <c:v>2.00133915680762</c:v>
                </c:pt>
                <c:pt idx="320">
                  <c:v>2.00133915680762</c:v>
                </c:pt>
                <c:pt idx="321">
                  <c:v>2.00133915680762</c:v>
                </c:pt>
                <c:pt idx="322">
                  <c:v>1.8713391568076199</c:v>
                </c:pt>
                <c:pt idx="323">
                  <c:v>1.8713391568076199</c:v>
                </c:pt>
                <c:pt idx="324">
                  <c:v>1.8713391568076199</c:v>
                </c:pt>
                <c:pt idx="325">
                  <c:v>1.8713391568076199</c:v>
                </c:pt>
                <c:pt idx="326">
                  <c:v>1.8323391568076197</c:v>
                </c:pt>
                <c:pt idx="327">
                  <c:v>1.7803391568076199</c:v>
                </c:pt>
                <c:pt idx="328">
                  <c:v>1.7933391568076198</c:v>
                </c:pt>
                <c:pt idx="329">
                  <c:v>1.7673391568076198</c:v>
                </c:pt>
                <c:pt idx="330">
                  <c:v>1.7153391568076199</c:v>
                </c:pt>
                <c:pt idx="331">
                  <c:v>1.6373391568076197</c:v>
                </c:pt>
                <c:pt idx="332">
                  <c:v>1.5593391568076198</c:v>
                </c:pt>
                <c:pt idx="333">
                  <c:v>1.5593391568076198</c:v>
                </c:pt>
                <c:pt idx="334">
                  <c:v>1.5333391568076198</c:v>
                </c:pt>
                <c:pt idx="335">
                  <c:v>1.5853391568076198</c:v>
                </c:pt>
                <c:pt idx="336">
                  <c:v>1.5853391568076198</c:v>
                </c:pt>
                <c:pt idx="337">
                  <c:v>1.5723391568076197</c:v>
                </c:pt>
                <c:pt idx="338">
                  <c:v>1.5723391568076197</c:v>
                </c:pt>
                <c:pt idx="339">
                  <c:v>1.4813391568076197</c:v>
                </c:pt>
                <c:pt idx="340">
                  <c:v>1.4423391568076196</c:v>
                </c:pt>
                <c:pt idx="341">
                  <c:v>1.4033391568076199</c:v>
                </c:pt>
                <c:pt idx="342">
                  <c:v>1.4293391568076197</c:v>
                </c:pt>
                <c:pt idx="343">
                  <c:v>1.4163391568076198</c:v>
                </c:pt>
                <c:pt idx="344">
                  <c:v>1.4163391568076198</c:v>
                </c:pt>
                <c:pt idx="345">
                  <c:v>1.4553391568076199</c:v>
                </c:pt>
                <c:pt idx="346">
                  <c:v>1.4423391568076196</c:v>
                </c:pt>
                <c:pt idx="347">
                  <c:v>1.4553391568076199</c:v>
                </c:pt>
                <c:pt idx="348">
                  <c:v>1.4163391568076198</c:v>
                </c:pt>
                <c:pt idx="349">
                  <c:v>1.4163391568076198</c:v>
                </c:pt>
                <c:pt idx="350">
                  <c:v>1.4553391568076199</c:v>
                </c:pt>
                <c:pt idx="351">
                  <c:v>1.4683391568076198</c:v>
                </c:pt>
                <c:pt idx="352">
                  <c:v>1.5073391568076198</c:v>
                </c:pt>
                <c:pt idx="353">
                  <c:v>1.5333391568076198</c:v>
                </c:pt>
                <c:pt idx="354">
                  <c:v>1.6633391568076199</c:v>
                </c:pt>
                <c:pt idx="355">
                  <c:v>1.6893391568076197</c:v>
                </c:pt>
                <c:pt idx="356">
                  <c:v>1.7283391568076198</c:v>
                </c:pt>
                <c:pt idx="357">
                  <c:v>1.7283391568076198</c:v>
                </c:pt>
                <c:pt idx="358">
                  <c:v>1.6893391568076197</c:v>
                </c:pt>
                <c:pt idx="359">
                  <c:v>1.6373391568076197</c:v>
                </c:pt>
                <c:pt idx="360">
                  <c:v>1.5983391568076197</c:v>
                </c:pt>
                <c:pt idx="361">
                  <c:v>1.5723391568076197</c:v>
                </c:pt>
                <c:pt idx="362">
                  <c:v>1.5593391568076198</c:v>
                </c:pt>
                <c:pt idx="363">
                  <c:v>1.5723391568076197</c:v>
                </c:pt>
                <c:pt idx="364">
                  <c:v>1.5593391568076198</c:v>
                </c:pt>
                <c:pt idx="365">
                  <c:v>1.5073391568076198</c:v>
                </c:pt>
                <c:pt idx="366">
                  <c:v>0.1660205238903662</c:v>
                </c:pt>
                <c:pt idx="367">
                  <c:v>0.16992052389036624</c:v>
                </c:pt>
                <c:pt idx="368">
                  <c:v>0.15692052389036623</c:v>
                </c:pt>
                <c:pt idx="369">
                  <c:v>0.10102052389036621</c:v>
                </c:pt>
                <c:pt idx="370">
                  <c:v>0.1335205238903662</c:v>
                </c:pt>
                <c:pt idx="371">
                  <c:v>0.12312052389036622</c:v>
                </c:pt>
                <c:pt idx="372">
                  <c:v>0.11922052389036622</c:v>
                </c:pt>
                <c:pt idx="373">
                  <c:v>0.11272052389036623</c:v>
                </c:pt>
                <c:pt idx="374">
                  <c:v>0.11662052389036622</c:v>
                </c:pt>
                <c:pt idx="375">
                  <c:v>0.11662052389036622</c:v>
                </c:pt>
                <c:pt idx="376">
                  <c:v>0.12182052389036621</c:v>
                </c:pt>
                <c:pt idx="377">
                  <c:v>0.12442052389036622</c:v>
                </c:pt>
                <c:pt idx="378">
                  <c:v>0.62492052389036623</c:v>
                </c:pt>
                <c:pt idx="379">
                  <c:v>7.7099205238903661</c:v>
                </c:pt>
                <c:pt idx="380">
                  <c:v>9.6599205238903654</c:v>
                </c:pt>
                <c:pt idx="381">
                  <c:v>6.4099205238903663</c:v>
                </c:pt>
                <c:pt idx="382">
                  <c:v>3.9399205238903665</c:v>
                </c:pt>
                <c:pt idx="383">
                  <c:v>3.1599205238903663</c:v>
                </c:pt>
                <c:pt idx="384">
                  <c:v>2.7699205238903661</c:v>
                </c:pt>
                <c:pt idx="385">
                  <c:v>2.6399205238903662</c:v>
                </c:pt>
                <c:pt idx="386">
                  <c:v>3.0299205238903664</c:v>
                </c:pt>
                <c:pt idx="387">
                  <c:v>2.8999205238903665</c:v>
                </c:pt>
                <c:pt idx="388">
                  <c:v>2.5099205238903664</c:v>
                </c:pt>
                <c:pt idx="389">
                  <c:v>2.3799205238903665</c:v>
                </c:pt>
                <c:pt idx="390">
                  <c:v>2.1199205238903662</c:v>
                </c:pt>
                <c:pt idx="391">
                  <c:v>2.1199205238903662</c:v>
                </c:pt>
                <c:pt idx="392">
                  <c:v>1.9899205238903663</c:v>
                </c:pt>
                <c:pt idx="393">
                  <c:v>1.8599205238903662</c:v>
                </c:pt>
                <c:pt idx="394">
                  <c:v>1.7299205238903663</c:v>
                </c:pt>
                <c:pt idx="395">
                  <c:v>1.7299205238903663</c:v>
                </c:pt>
                <c:pt idx="396">
                  <c:v>1.5999205238903662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43-4718-AA8C-9A8761CD1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096"/>
        <c:axId val="148206336"/>
      </c:scatterChart>
      <c:valAx>
        <c:axId val="147844096"/>
        <c:scaling>
          <c:orientation val="minMax"/>
          <c:max val="41213"/>
          <c:min val="408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6336"/>
        <c:crosses val="autoZero"/>
        <c:crossBetween val="midCat"/>
        <c:majorUnit val="30.5"/>
        <c:minorUnit val="7"/>
      </c:valAx>
      <c:valAx>
        <c:axId val="1482063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Mean Streamflow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00719333160278"/>
          <c:y val="3.9995469015661131E-2"/>
          <c:w val="0.23696380260159788"/>
          <c:h val="5.5499024156583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br>
              <a:rPr lang="en-US"/>
            </a:br>
            <a:r>
              <a:rPr lang="en-US"/>
              <a:t>Wetl-Type</a:t>
            </a:r>
            <a:r>
              <a:rPr lang="en-US" baseline="0"/>
              <a:t> Year Flows (2003)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'Wet-type year 2003'!$C$4</c:f>
              <c:strCache>
                <c:ptCount val="1"/>
                <c:pt idx="0">
                  <c:v>"impaired flow", ft3/s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'Wet-type year 2003'!$A$5:$A$370</c:f>
              <c:numCache>
                <c:formatCode>d\-mmm</c:formatCode>
                <c:ptCount val="366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  <c:pt idx="23">
                  <c:v>40840</c:v>
                </c:pt>
                <c:pt idx="24">
                  <c:v>40841</c:v>
                </c:pt>
                <c:pt idx="25">
                  <c:v>40842</c:v>
                </c:pt>
                <c:pt idx="26">
                  <c:v>40843</c:v>
                </c:pt>
                <c:pt idx="27">
                  <c:v>40844</c:v>
                </c:pt>
                <c:pt idx="28">
                  <c:v>40845</c:v>
                </c:pt>
                <c:pt idx="29">
                  <c:v>40846</c:v>
                </c:pt>
                <c:pt idx="30">
                  <c:v>40847</c:v>
                </c:pt>
                <c:pt idx="31">
                  <c:v>40848</c:v>
                </c:pt>
                <c:pt idx="32">
                  <c:v>40849</c:v>
                </c:pt>
                <c:pt idx="33">
                  <c:v>40850</c:v>
                </c:pt>
                <c:pt idx="34">
                  <c:v>40851</c:v>
                </c:pt>
                <c:pt idx="35">
                  <c:v>40852</c:v>
                </c:pt>
                <c:pt idx="36">
                  <c:v>40853</c:v>
                </c:pt>
                <c:pt idx="37">
                  <c:v>40854</c:v>
                </c:pt>
                <c:pt idx="38">
                  <c:v>40855</c:v>
                </c:pt>
                <c:pt idx="39">
                  <c:v>40856</c:v>
                </c:pt>
                <c:pt idx="40">
                  <c:v>40857</c:v>
                </c:pt>
                <c:pt idx="41">
                  <c:v>40858</c:v>
                </c:pt>
                <c:pt idx="42">
                  <c:v>40859</c:v>
                </c:pt>
                <c:pt idx="43">
                  <c:v>40860</c:v>
                </c:pt>
                <c:pt idx="44">
                  <c:v>40861</c:v>
                </c:pt>
                <c:pt idx="45">
                  <c:v>40862</c:v>
                </c:pt>
                <c:pt idx="46">
                  <c:v>40863</c:v>
                </c:pt>
                <c:pt idx="47">
                  <c:v>40864</c:v>
                </c:pt>
                <c:pt idx="48">
                  <c:v>40865</c:v>
                </c:pt>
                <c:pt idx="49">
                  <c:v>40866</c:v>
                </c:pt>
                <c:pt idx="50">
                  <c:v>40867</c:v>
                </c:pt>
                <c:pt idx="51">
                  <c:v>40868</c:v>
                </c:pt>
                <c:pt idx="52">
                  <c:v>40869</c:v>
                </c:pt>
                <c:pt idx="53">
                  <c:v>40870</c:v>
                </c:pt>
                <c:pt idx="54">
                  <c:v>40871</c:v>
                </c:pt>
                <c:pt idx="55">
                  <c:v>40872</c:v>
                </c:pt>
                <c:pt idx="56">
                  <c:v>40873</c:v>
                </c:pt>
                <c:pt idx="57">
                  <c:v>40874</c:v>
                </c:pt>
                <c:pt idx="58">
                  <c:v>40875</c:v>
                </c:pt>
                <c:pt idx="59">
                  <c:v>40876</c:v>
                </c:pt>
                <c:pt idx="60">
                  <c:v>40877</c:v>
                </c:pt>
                <c:pt idx="61">
                  <c:v>40878</c:v>
                </c:pt>
                <c:pt idx="62">
                  <c:v>40879</c:v>
                </c:pt>
                <c:pt idx="63">
                  <c:v>40880</c:v>
                </c:pt>
                <c:pt idx="64">
                  <c:v>40881</c:v>
                </c:pt>
                <c:pt idx="65">
                  <c:v>40882</c:v>
                </c:pt>
                <c:pt idx="66">
                  <c:v>40883</c:v>
                </c:pt>
                <c:pt idx="67">
                  <c:v>40884</c:v>
                </c:pt>
                <c:pt idx="68">
                  <c:v>40885</c:v>
                </c:pt>
                <c:pt idx="69">
                  <c:v>40886</c:v>
                </c:pt>
                <c:pt idx="70">
                  <c:v>40887</c:v>
                </c:pt>
                <c:pt idx="71">
                  <c:v>40888</c:v>
                </c:pt>
                <c:pt idx="72">
                  <c:v>40889</c:v>
                </c:pt>
                <c:pt idx="73">
                  <c:v>40890</c:v>
                </c:pt>
                <c:pt idx="74">
                  <c:v>40891</c:v>
                </c:pt>
                <c:pt idx="75">
                  <c:v>40892</c:v>
                </c:pt>
                <c:pt idx="76">
                  <c:v>40893</c:v>
                </c:pt>
                <c:pt idx="77">
                  <c:v>40894</c:v>
                </c:pt>
                <c:pt idx="78">
                  <c:v>40895</c:v>
                </c:pt>
                <c:pt idx="79">
                  <c:v>40896</c:v>
                </c:pt>
                <c:pt idx="80">
                  <c:v>40897</c:v>
                </c:pt>
                <c:pt idx="81">
                  <c:v>40898</c:v>
                </c:pt>
                <c:pt idx="82">
                  <c:v>40899</c:v>
                </c:pt>
                <c:pt idx="83">
                  <c:v>40900</c:v>
                </c:pt>
                <c:pt idx="84">
                  <c:v>40901</c:v>
                </c:pt>
                <c:pt idx="85">
                  <c:v>40902</c:v>
                </c:pt>
                <c:pt idx="86">
                  <c:v>40903</c:v>
                </c:pt>
                <c:pt idx="87">
                  <c:v>40904</c:v>
                </c:pt>
                <c:pt idx="88">
                  <c:v>40905</c:v>
                </c:pt>
                <c:pt idx="89">
                  <c:v>40906</c:v>
                </c:pt>
                <c:pt idx="90">
                  <c:v>40907</c:v>
                </c:pt>
                <c:pt idx="91">
                  <c:v>40908</c:v>
                </c:pt>
                <c:pt idx="92">
                  <c:v>40909</c:v>
                </c:pt>
                <c:pt idx="93">
                  <c:v>40910</c:v>
                </c:pt>
                <c:pt idx="94">
                  <c:v>40911</c:v>
                </c:pt>
                <c:pt idx="95">
                  <c:v>40912</c:v>
                </c:pt>
                <c:pt idx="96">
                  <c:v>40913</c:v>
                </c:pt>
                <c:pt idx="97">
                  <c:v>40914</c:v>
                </c:pt>
                <c:pt idx="98">
                  <c:v>40915</c:v>
                </c:pt>
                <c:pt idx="99">
                  <c:v>40916</c:v>
                </c:pt>
                <c:pt idx="100">
                  <c:v>40917</c:v>
                </c:pt>
                <c:pt idx="101">
                  <c:v>40918</c:v>
                </c:pt>
                <c:pt idx="102">
                  <c:v>40919</c:v>
                </c:pt>
                <c:pt idx="103">
                  <c:v>40920</c:v>
                </c:pt>
                <c:pt idx="104">
                  <c:v>40921</c:v>
                </c:pt>
                <c:pt idx="105">
                  <c:v>40922</c:v>
                </c:pt>
                <c:pt idx="106">
                  <c:v>40923</c:v>
                </c:pt>
                <c:pt idx="107">
                  <c:v>40924</c:v>
                </c:pt>
                <c:pt idx="108">
                  <c:v>40925</c:v>
                </c:pt>
                <c:pt idx="109">
                  <c:v>40926</c:v>
                </c:pt>
                <c:pt idx="110">
                  <c:v>40927</c:v>
                </c:pt>
                <c:pt idx="111">
                  <c:v>40928</c:v>
                </c:pt>
                <c:pt idx="112">
                  <c:v>40929</c:v>
                </c:pt>
                <c:pt idx="113">
                  <c:v>40930</c:v>
                </c:pt>
                <c:pt idx="114">
                  <c:v>40931</c:v>
                </c:pt>
                <c:pt idx="115">
                  <c:v>40932</c:v>
                </c:pt>
                <c:pt idx="116">
                  <c:v>40933</c:v>
                </c:pt>
                <c:pt idx="117">
                  <c:v>40934</c:v>
                </c:pt>
                <c:pt idx="118">
                  <c:v>40935</c:v>
                </c:pt>
                <c:pt idx="119">
                  <c:v>40936</c:v>
                </c:pt>
                <c:pt idx="120">
                  <c:v>40937</c:v>
                </c:pt>
                <c:pt idx="121">
                  <c:v>40938</c:v>
                </c:pt>
                <c:pt idx="122">
                  <c:v>40939</c:v>
                </c:pt>
                <c:pt idx="123">
                  <c:v>40940</c:v>
                </c:pt>
                <c:pt idx="124">
                  <c:v>40941</c:v>
                </c:pt>
                <c:pt idx="125">
                  <c:v>40942</c:v>
                </c:pt>
                <c:pt idx="126">
                  <c:v>40943</c:v>
                </c:pt>
                <c:pt idx="127">
                  <c:v>40944</c:v>
                </c:pt>
                <c:pt idx="128">
                  <c:v>40945</c:v>
                </c:pt>
                <c:pt idx="129">
                  <c:v>40946</c:v>
                </c:pt>
                <c:pt idx="130">
                  <c:v>40947</c:v>
                </c:pt>
                <c:pt idx="131">
                  <c:v>40948</c:v>
                </c:pt>
                <c:pt idx="132">
                  <c:v>40949</c:v>
                </c:pt>
                <c:pt idx="133">
                  <c:v>40950</c:v>
                </c:pt>
                <c:pt idx="134">
                  <c:v>40951</c:v>
                </c:pt>
                <c:pt idx="135">
                  <c:v>40952</c:v>
                </c:pt>
                <c:pt idx="136">
                  <c:v>40953</c:v>
                </c:pt>
                <c:pt idx="137">
                  <c:v>40954</c:v>
                </c:pt>
                <c:pt idx="138">
                  <c:v>40955</c:v>
                </c:pt>
                <c:pt idx="139">
                  <c:v>40956</c:v>
                </c:pt>
                <c:pt idx="140">
                  <c:v>40957</c:v>
                </c:pt>
                <c:pt idx="141">
                  <c:v>40958</c:v>
                </c:pt>
                <c:pt idx="142">
                  <c:v>40959</c:v>
                </c:pt>
                <c:pt idx="143">
                  <c:v>40960</c:v>
                </c:pt>
                <c:pt idx="144">
                  <c:v>40961</c:v>
                </c:pt>
                <c:pt idx="145">
                  <c:v>40962</c:v>
                </c:pt>
                <c:pt idx="146">
                  <c:v>40963</c:v>
                </c:pt>
                <c:pt idx="147">
                  <c:v>40964</c:v>
                </c:pt>
                <c:pt idx="148">
                  <c:v>40965</c:v>
                </c:pt>
                <c:pt idx="149">
                  <c:v>40966</c:v>
                </c:pt>
                <c:pt idx="150">
                  <c:v>40967</c:v>
                </c:pt>
                <c:pt idx="151">
                  <c:v>40968</c:v>
                </c:pt>
                <c:pt idx="152">
                  <c:v>40969</c:v>
                </c:pt>
                <c:pt idx="153">
                  <c:v>40970</c:v>
                </c:pt>
                <c:pt idx="154">
                  <c:v>40971</c:v>
                </c:pt>
                <c:pt idx="155">
                  <c:v>40972</c:v>
                </c:pt>
                <c:pt idx="156">
                  <c:v>40973</c:v>
                </c:pt>
                <c:pt idx="157">
                  <c:v>40974</c:v>
                </c:pt>
                <c:pt idx="158">
                  <c:v>40975</c:v>
                </c:pt>
                <c:pt idx="159">
                  <c:v>40976</c:v>
                </c:pt>
                <c:pt idx="160">
                  <c:v>40977</c:v>
                </c:pt>
                <c:pt idx="161">
                  <c:v>40978</c:v>
                </c:pt>
                <c:pt idx="162">
                  <c:v>40979</c:v>
                </c:pt>
                <c:pt idx="163">
                  <c:v>40980</c:v>
                </c:pt>
                <c:pt idx="164">
                  <c:v>40981</c:v>
                </c:pt>
                <c:pt idx="165">
                  <c:v>40982</c:v>
                </c:pt>
                <c:pt idx="166">
                  <c:v>40983</c:v>
                </c:pt>
                <c:pt idx="167">
                  <c:v>40984</c:v>
                </c:pt>
                <c:pt idx="168">
                  <c:v>40985</c:v>
                </c:pt>
                <c:pt idx="169">
                  <c:v>40986</c:v>
                </c:pt>
                <c:pt idx="170">
                  <c:v>40987</c:v>
                </c:pt>
                <c:pt idx="171">
                  <c:v>40988</c:v>
                </c:pt>
                <c:pt idx="172">
                  <c:v>40989</c:v>
                </c:pt>
                <c:pt idx="173">
                  <c:v>40990</c:v>
                </c:pt>
                <c:pt idx="174">
                  <c:v>40991</c:v>
                </c:pt>
                <c:pt idx="175">
                  <c:v>40992</c:v>
                </c:pt>
                <c:pt idx="176">
                  <c:v>40993</c:v>
                </c:pt>
                <c:pt idx="177">
                  <c:v>40994</c:v>
                </c:pt>
                <c:pt idx="178">
                  <c:v>40995</c:v>
                </c:pt>
                <c:pt idx="179">
                  <c:v>40996</c:v>
                </c:pt>
                <c:pt idx="180">
                  <c:v>40997</c:v>
                </c:pt>
                <c:pt idx="181">
                  <c:v>40998</c:v>
                </c:pt>
                <c:pt idx="182">
                  <c:v>40999</c:v>
                </c:pt>
                <c:pt idx="183">
                  <c:v>41000</c:v>
                </c:pt>
                <c:pt idx="184">
                  <c:v>41001</c:v>
                </c:pt>
                <c:pt idx="185">
                  <c:v>41002</c:v>
                </c:pt>
                <c:pt idx="186">
                  <c:v>41003</c:v>
                </c:pt>
                <c:pt idx="187">
                  <c:v>41004</c:v>
                </c:pt>
                <c:pt idx="188">
                  <c:v>41005</c:v>
                </c:pt>
                <c:pt idx="189">
                  <c:v>41006</c:v>
                </c:pt>
                <c:pt idx="190">
                  <c:v>41007</c:v>
                </c:pt>
                <c:pt idx="191">
                  <c:v>41008</c:v>
                </c:pt>
                <c:pt idx="192">
                  <c:v>41009</c:v>
                </c:pt>
                <c:pt idx="193">
                  <c:v>41010</c:v>
                </c:pt>
                <c:pt idx="194">
                  <c:v>41011</c:v>
                </c:pt>
                <c:pt idx="195">
                  <c:v>41012</c:v>
                </c:pt>
                <c:pt idx="196">
                  <c:v>41013</c:v>
                </c:pt>
                <c:pt idx="197">
                  <c:v>41014</c:v>
                </c:pt>
                <c:pt idx="198">
                  <c:v>41015</c:v>
                </c:pt>
                <c:pt idx="199">
                  <c:v>41016</c:v>
                </c:pt>
                <c:pt idx="200">
                  <c:v>41017</c:v>
                </c:pt>
                <c:pt idx="201">
                  <c:v>41018</c:v>
                </c:pt>
                <c:pt idx="202">
                  <c:v>41019</c:v>
                </c:pt>
                <c:pt idx="203">
                  <c:v>41020</c:v>
                </c:pt>
                <c:pt idx="204">
                  <c:v>41021</c:v>
                </c:pt>
                <c:pt idx="205">
                  <c:v>41022</c:v>
                </c:pt>
                <c:pt idx="206">
                  <c:v>41023</c:v>
                </c:pt>
                <c:pt idx="207">
                  <c:v>41024</c:v>
                </c:pt>
                <c:pt idx="208">
                  <c:v>41025</c:v>
                </c:pt>
                <c:pt idx="209">
                  <c:v>41026</c:v>
                </c:pt>
                <c:pt idx="210">
                  <c:v>41027</c:v>
                </c:pt>
                <c:pt idx="211">
                  <c:v>41028</c:v>
                </c:pt>
                <c:pt idx="212">
                  <c:v>41029</c:v>
                </c:pt>
                <c:pt idx="213">
                  <c:v>41030</c:v>
                </c:pt>
                <c:pt idx="214">
                  <c:v>41031</c:v>
                </c:pt>
                <c:pt idx="215">
                  <c:v>41032</c:v>
                </c:pt>
                <c:pt idx="216">
                  <c:v>41033</c:v>
                </c:pt>
                <c:pt idx="217">
                  <c:v>41034</c:v>
                </c:pt>
                <c:pt idx="218">
                  <c:v>41035</c:v>
                </c:pt>
                <c:pt idx="219">
                  <c:v>41036</c:v>
                </c:pt>
                <c:pt idx="220">
                  <c:v>41037</c:v>
                </c:pt>
                <c:pt idx="221">
                  <c:v>41038</c:v>
                </c:pt>
                <c:pt idx="222">
                  <c:v>41039</c:v>
                </c:pt>
                <c:pt idx="223">
                  <c:v>41040</c:v>
                </c:pt>
                <c:pt idx="224">
                  <c:v>41041</c:v>
                </c:pt>
                <c:pt idx="225">
                  <c:v>41042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41048</c:v>
                </c:pt>
                <c:pt idx="232">
                  <c:v>41049</c:v>
                </c:pt>
                <c:pt idx="233">
                  <c:v>41050</c:v>
                </c:pt>
                <c:pt idx="234">
                  <c:v>41051</c:v>
                </c:pt>
                <c:pt idx="235">
                  <c:v>41052</c:v>
                </c:pt>
                <c:pt idx="236">
                  <c:v>41053</c:v>
                </c:pt>
                <c:pt idx="237">
                  <c:v>41054</c:v>
                </c:pt>
                <c:pt idx="238">
                  <c:v>41055</c:v>
                </c:pt>
                <c:pt idx="239">
                  <c:v>41056</c:v>
                </c:pt>
                <c:pt idx="240">
                  <c:v>41057</c:v>
                </c:pt>
                <c:pt idx="241">
                  <c:v>41058</c:v>
                </c:pt>
                <c:pt idx="242">
                  <c:v>41059</c:v>
                </c:pt>
                <c:pt idx="243">
                  <c:v>41060</c:v>
                </c:pt>
                <c:pt idx="244">
                  <c:v>41061</c:v>
                </c:pt>
                <c:pt idx="245">
                  <c:v>41062</c:v>
                </c:pt>
                <c:pt idx="246">
                  <c:v>41063</c:v>
                </c:pt>
                <c:pt idx="247">
                  <c:v>41064</c:v>
                </c:pt>
                <c:pt idx="248">
                  <c:v>41065</c:v>
                </c:pt>
                <c:pt idx="249">
                  <c:v>41066</c:v>
                </c:pt>
                <c:pt idx="250">
                  <c:v>41067</c:v>
                </c:pt>
                <c:pt idx="251">
                  <c:v>41068</c:v>
                </c:pt>
                <c:pt idx="252">
                  <c:v>41069</c:v>
                </c:pt>
                <c:pt idx="253">
                  <c:v>41070</c:v>
                </c:pt>
                <c:pt idx="254">
                  <c:v>41071</c:v>
                </c:pt>
                <c:pt idx="255">
                  <c:v>41072</c:v>
                </c:pt>
                <c:pt idx="256">
                  <c:v>41073</c:v>
                </c:pt>
                <c:pt idx="257">
                  <c:v>41074</c:v>
                </c:pt>
                <c:pt idx="258">
                  <c:v>41075</c:v>
                </c:pt>
                <c:pt idx="259">
                  <c:v>41076</c:v>
                </c:pt>
                <c:pt idx="260">
                  <c:v>41077</c:v>
                </c:pt>
                <c:pt idx="261">
                  <c:v>41078</c:v>
                </c:pt>
                <c:pt idx="262">
                  <c:v>41079</c:v>
                </c:pt>
                <c:pt idx="263">
                  <c:v>41080</c:v>
                </c:pt>
                <c:pt idx="264">
                  <c:v>41081</c:v>
                </c:pt>
                <c:pt idx="265">
                  <c:v>41082</c:v>
                </c:pt>
                <c:pt idx="266">
                  <c:v>41083</c:v>
                </c:pt>
                <c:pt idx="267">
                  <c:v>41084</c:v>
                </c:pt>
                <c:pt idx="268">
                  <c:v>41085</c:v>
                </c:pt>
                <c:pt idx="269">
                  <c:v>41086</c:v>
                </c:pt>
                <c:pt idx="270">
                  <c:v>41087</c:v>
                </c:pt>
                <c:pt idx="271">
                  <c:v>41088</c:v>
                </c:pt>
                <c:pt idx="272">
                  <c:v>41089</c:v>
                </c:pt>
                <c:pt idx="273">
                  <c:v>41090</c:v>
                </c:pt>
                <c:pt idx="274">
                  <c:v>41091</c:v>
                </c:pt>
                <c:pt idx="275">
                  <c:v>41092</c:v>
                </c:pt>
                <c:pt idx="276">
                  <c:v>41093</c:v>
                </c:pt>
                <c:pt idx="277">
                  <c:v>41094</c:v>
                </c:pt>
                <c:pt idx="278">
                  <c:v>41095</c:v>
                </c:pt>
                <c:pt idx="279">
                  <c:v>41096</c:v>
                </c:pt>
                <c:pt idx="280">
                  <c:v>41097</c:v>
                </c:pt>
                <c:pt idx="281">
                  <c:v>41098</c:v>
                </c:pt>
                <c:pt idx="282">
                  <c:v>41099</c:v>
                </c:pt>
                <c:pt idx="283">
                  <c:v>41100</c:v>
                </c:pt>
                <c:pt idx="284">
                  <c:v>41101</c:v>
                </c:pt>
                <c:pt idx="285">
                  <c:v>41102</c:v>
                </c:pt>
                <c:pt idx="286">
                  <c:v>41103</c:v>
                </c:pt>
                <c:pt idx="287">
                  <c:v>41104</c:v>
                </c:pt>
                <c:pt idx="288">
                  <c:v>41105</c:v>
                </c:pt>
                <c:pt idx="289">
                  <c:v>41106</c:v>
                </c:pt>
                <c:pt idx="290">
                  <c:v>41107</c:v>
                </c:pt>
                <c:pt idx="291">
                  <c:v>41108</c:v>
                </c:pt>
                <c:pt idx="292">
                  <c:v>41109</c:v>
                </c:pt>
                <c:pt idx="293">
                  <c:v>41110</c:v>
                </c:pt>
                <c:pt idx="294">
                  <c:v>41111</c:v>
                </c:pt>
                <c:pt idx="295">
                  <c:v>41112</c:v>
                </c:pt>
                <c:pt idx="296">
                  <c:v>41113</c:v>
                </c:pt>
                <c:pt idx="297">
                  <c:v>41114</c:v>
                </c:pt>
                <c:pt idx="298">
                  <c:v>41115</c:v>
                </c:pt>
                <c:pt idx="299">
                  <c:v>41116</c:v>
                </c:pt>
                <c:pt idx="300">
                  <c:v>41117</c:v>
                </c:pt>
                <c:pt idx="301">
                  <c:v>41118</c:v>
                </c:pt>
                <c:pt idx="302">
                  <c:v>41119</c:v>
                </c:pt>
                <c:pt idx="303">
                  <c:v>41120</c:v>
                </c:pt>
                <c:pt idx="304">
                  <c:v>41121</c:v>
                </c:pt>
                <c:pt idx="305">
                  <c:v>41122</c:v>
                </c:pt>
                <c:pt idx="306">
                  <c:v>41123</c:v>
                </c:pt>
                <c:pt idx="307">
                  <c:v>41124</c:v>
                </c:pt>
                <c:pt idx="308">
                  <c:v>41125</c:v>
                </c:pt>
                <c:pt idx="309">
                  <c:v>41126</c:v>
                </c:pt>
                <c:pt idx="310">
                  <c:v>41127</c:v>
                </c:pt>
                <c:pt idx="311">
                  <c:v>41128</c:v>
                </c:pt>
                <c:pt idx="312">
                  <c:v>41129</c:v>
                </c:pt>
                <c:pt idx="313">
                  <c:v>41130</c:v>
                </c:pt>
                <c:pt idx="314">
                  <c:v>41131</c:v>
                </c:pt>
                <c:pt idx="315">
                  <c:v>41132</c:v>
                </c:pt>
                <c:pt idx="316">
                  <c:v>41133</c:v>
                </c:pt>
                <c:pt idx="317">
                  <c:v>41134</c:v>
                </c:pt>
                <c:pt idx="318">
                  <c:v>41135</c:v>
                </c:pt>
                <c:pt idx="319">
                  <c:v>41136</c:v>
                </c:pt>
                <c:pt idx="320">
                  <c:v>41137</c:v>
                </c:pt>
                <c:pt idx="321">
                  <c:v>41138</c:v>
                </c:pt>
                <c:pt idx="322">
                  <c:v>41139</c:v>
                </c:pt>
                <c:pt idx="323">
                  <c:v>41140</c:v>
                </c:pt>
                <c:pt idx="324">
                  <c:v>41141</c:v>
                </c:pt>
                <c:pt idx="325">
                  <c:v>41142</c:v>
                </c:pt>
                <c:pt idx="326">
                  <c:v>41143</c:v>
                </c:pt>
                <c:pt idx="327">
                  <c:v>41144</c:v>
                </c:pt>
                <c:pt idx="328">
                  <c:v>41145</c:v>
                </c:pt>
                <c:pt idx="329">
                  <c:v>41146</c:v>
                </c:pt>
                <c:pt idx="330">
                  <c:v>41147</c:v>
                </c:pt>
                <c:pt idx="331">
                  <c:v>41148</c:v>
                </c:pt>
                <c:pt idx="332">
                  <c:v>41149</c:v>
                </c:pt>
                <c:pt idx="333">
                  <c:v>41150</c:v>
                </c:pt>
                <c:pt idx="334">
                  <c:v>41151</c:v>
                </c:pt>
                <c:pt idx="335">
                  <c:v>41152</c:v>
                </c:pt>
                <c:pt idx="336">
                  <c:v>41153</c:v>
                </c:pt>
                <c:pt idx="337">
                  <c:v>41154</c:v>
                </c:pt>
                <c:pt idx="338">
                  <c:v>41155</c:v>
                </c:pt>
                <c:pt idx="339">
                  <c:v>41156</c:v>
                </c:pt>
                <c:pt idx="340">
                  <c:v>41157</c:v>
                </c:pt>
                <c:pt idx="341">
                  <c:v>41158</c:v>
                </c:pt>
                <c:pt idx="342">
                  <c:v>41159</c:v>
                </c:pt>
                <c:pt idx="343">
                  <c:v>41160</c:v>
                </c:pt>
                <c:pt idx="344">
                  <c:v>41161</c:v>
                </c:pt>
                <c:pt idx="345">
                  <c:v>41162</c:v>
                </c:pt>
                <c:pt idx="346">
                  <c:v>41163</c:v>
                </c:pt>
                <c:pt idx="347">
                  <c:v>41164</c:v>
                </c:pt>
                <c:pt idx="348">
                  <c:v>41165</c:v>
                </c:pt>
                <c:pt idx="349">
                  <c:v>41166</c:v>
                </c:pt>
                <c:pt idx="350">
                  <c:v>41167</c:v>
                </c:pt>
                <c:pt idx="351">
                  <c:v>41168</c:v>
                </c:pt>
                <c:pt idx="352">
                  <c:v>41169</c:v>
                </c:pt>
                <c:pt idx="353">
                  <c:v>41170</c:v>
                </c:pt>
                <c:pt idx="354">
                  <c:v>41171</c:v>
                </c:pt>
                <c:pt idx="355">
                  <c:v>41172</c:v>
                </c:pt>
                <c:pt idx="356">
                  <c:v>41173</c:v>
                </c:pt>
                <c:pt idx="357">
                  <c:v>41174</c:v>
                </c:pt>
                <c:pt idx="358">
                  <c:v>41175</c:v>
                </c:pt>
                <c:pt idx="359">
                  <c:v>41176</c:v>
                </c:pt>
                <c:pt idx="360">
                  <c:v>41177</c:v>
                </c:pt>
                <c:pt idx="361">
                  <c:v>41178</c:v>
                </c:pt>
                <c:pt idx="362">
                  <c:v>41179</c:v>
                </c:pt>
                <c:pt idx="363">
                  <c:v>41180</c:v>
                </c:pt>
                <c:pt idx="364">
                  <c:v>41181</c:v>
                </c:pt>
                <c:pt idx="365">
                  <c:v>41182</c:v>
                </c:pt>
              </c:numCache>
            </c:numRef>
          </c:xVal>
          <c:yVal>
            <c:numRef>
              <c:f>'Wet-type year 2003'!$C$5:$C$370</c:f>
              <c:numCache>
                <c:formatCode>General</c:formatCode>
                <c:ptCount val="366"/>
                <c:pt idx="0">
                  <c:v>0.221</c:v>
                </c:pt>
                <c:pt idx="1">
                  <c:v>0.221</c:v>
                </c:pt>
                <c:pt idx="2">
                  <c:v>0.23400000000000001</c:v>
                </c:pt>
                <c:pt idx="3">
                  <c:v>0.23400000000000001</c:v>
                </c:pt>
                <c:pt idx="4">
                  <c:v>0.23400000000000001</c:v>
                </c:pt>
                <c:pt idx="5">
                  <c:v>0.221</c:v>
                </c:pt>
                <c:pt idx="6">
                  <c:v>0.221</c:v>
                </c:pt>
                <c:pt idx="7">
                  <c:v>0.221</c:v>
                </c:pt>
                <c:pt idx="8">
                  <c:v>0.20800000000000002</c:v>
                </c:pt>
                <c:pt idx="9">
                  <c:v>0.221</c:v>
                </c:pt>
                <c:pt idx="10">
                  <c:v>0.20800000000000002</c:v>
                </c:pt>
                <c:pt idx="11">
                  <c:v>0.312</c:v>
                </c:pt>
                <c:pt idx="12">
                  <c:v>0.33800000000000002</c:v>
                </c:pt>
                <c:pt idx="13">
                  <c:v>0.33800000000000002</c:v>
                </c:pt>
                <c:pt idx="14">
                  <c:v>0.35100000000000003</c:v>
                </c:pt>
                <c:pt idx="15">
                  <c:v>0.36399999999999999</c:v>
                </c:pt>
                <c:pt idx="16">
                  <c:v>0.36399999999999999</c:v>
                </c:pt>
                <c:pt idx="17">
                  <c:v>0.36399999999999999</c:v>
                </c:pt>
                <c:pt idx="18">
                  <c:v>0.33800000000000002</c:v>
                </c:pt>
                <c:pt idx="19">
                  <c:v>0.32500000000000001</c:v>
                </c:pt>
                <c:pt idx="20">
                  <c:v>0.312</c:v>
                </c:pt>
                <c:pt idx="21">
                  <c:v>0.28600000000000003</c:v>
                </c:pt>
                <c:pt idx="22">
                  <c:v>0.29899999999999999</c:v>
                </c:pt>
                <c:pt idx="23">
                  <c:v>0.35100000000000003</c:v>
                </c:pt>
                <c:pt idx="24">
                  <c:v>0.40300000000000002</c:v>
                </c:pt>
                <c:pt idx="25">
                  <c:v>0.40300000000000002</c:v>
                </c:pt>
                <c:pt idx="26">
                  <c:v>0.40300000000000002</c:v>
                </c:pt>
                <c:pt idx="27">
                  <c:v>0.40300000000000002</c:v>
                </c:pt>
                <c:pt idx="28">
                  <c:v>0.40300000000000002</c:v>
                </c:pt>
                <c:pt idx="29">
                  <c:v>0.40300000000000002</c:v>
                </c:pt>
                <c:pt idx="30">
                  <c:v>0.41600000000000004</c:v>
                </c:pt>
                <c:pt idx="31">
                  <c:v>0.41600000000000004</c:v>
                </c:pt>
                <c:pt idx="32">
                  <c:v>0.41600000000000004</c:v>
                </c:pt>
                <c:pt idx="33">
                  <c:v>0.41600000000000004</c:v>
                </c:pt>
                <c:pt idx="34">
                  <c:v>0.42899999999999999</c:v>
                </c:pt>
                <c:pt idx="35">
                  <c:v>0.42899999999999999</c:v>
                </c:pt>
                <c:pt idx="36">
                  <c:v>0.42899999999999999</c:v>
                </c:pt>
                <c:pt idx="37">
                  <c:v>0.49399999999999999</c:v>
                </c:pt>
                <c:pt idx="38">
                  <c:v>8.32</c:v>
                </c:pt>
                <c:pt idx="39">
                  <c:v>21.32</c:v>
                </c:pt>
                <c:pt idx="40">
                  <c:v>18.2</c:v>
                </c:pt>
                <c:pt idx="41">
                  <c:v>25.220000000000002</c:v>
                </c:pt>
                <c:pt idx="42">
                  <c:v>13</c:v>
                </c:pt>
                <c:pt idx="43">
                  <c:v>8.4500000000000011</c:v>
                </c:pt>
                <c:pt idx="44">
                  <c:v>6.76</c:v>
                </c:pt>
                <c:pt idx="45">
                  <c:v>5.33</c:v>
                </c:pt>
                <c:pt idx="46">
                  <c:v>4.42</c:v>
                </c:pt>
                <c:pt idx="47">
                  <c:v>3.77</c:v>
                </c:pt>
                <c:pt idx="48">
                  <c:v>3.38</c:v>
                </c:pt>
                <c:pt idx="49">
                  <c:v>3.12</c:v>
                </c:pt>
                <c:pt idx="50">
                  <c:v>2.99</c:v>
                </c:pt>
                <c:pt idx="51">
                  <c:v>2.8600000000000003</c:v>
                </c:pt>
                <c:pt idx="52">
                  <c:v>2.73</c:v>
                </c:pt>
                <c:pt idx="53">
                  <c:v>2.73</c:v>
                </c:pt>
                <c:pt idx="54">
                  <c:v>2.6</c:v>
                </c:pt>
                <c:pt idx="55">
                  <c:v>2.6</c:v>
                </c:pt>
                <c:pt idx="56">
                  <c:v>2.6</c:v>
                </c:pt>
                <c:pt idx="57">
                  <c:v>2.4700000000000002</c:v>
                </c:pt>
                <c:pt idx="58">
                  <c:v>2.4700000000000002</c:v>
                </c:pt>
                <c:pt idx="59">
                  <c:v>2.4700000000000002</c:v>
                </c:pt>
                <c:pt idx="60">
                  <c:v>2.4700000000000002</c:v>
                </c:pt>
                <c:pt idx="61">
                  <c:v>2.34</c:v>
                </c:pt>
                <c:pt idx="62">
                  <c:v>2.34</c:v>
                </c:pt>
                <c:pt idx="63">
                  <c:v>2.34</c:v>
                </c:pt>
                <c:pt idx="64">
                  <c:v>2.34</c:v>
                </c:pt>
                <c:pt idx="65">
                  <c:v>2.34</c:v>
                </c:pt>
                <c:pt idx="66">
                  <c:v>2.34</c:v>
                </c:pt>
                <c:pt idx="67">
                  <c:v>2.34</c:v>
                </c:pt>
                <c:pt idx="68">
                  <c:v>2.34</c:v>
                </c:pt>
                <c:pt idx="69">
                  <c:v>2.4700000000000002</c:v>
                </c:pt>
                <c:pt idx="70">
                  <c:v>3.12</c:v>
                </c:pt>
                <c:pt idx="71">
                  <c:v>3.38</c:v>
                </c:pt>
                <c:pt idx="72">
                  <c:v>3.5100000000000002</c:v>
                </c:pt>
                <c:pt idx="73">
                  <c:v>34.97</c:v>
                </c:pt>
                <c:pt idx="74">
                  <c:v>1043.9000000000001</c:v>
                </c:pt>
                <c:pt idx="75">
                  <c:v>673.4</c:v>
                </c:pt>
                <c:pt idx="76">
                  <c:v>2054</c:v>
                </c:pt>
                <c:pt idx="77">
                  <c:v>508.3</c:v>
                </c:pt>
                <c:pt idx="78">
                  <c:v>280.8</c:v>
                </c:pt>
                <c:pt idx="79">
                  <c:v>319.8</c:v>
                </c:pt>
                <c:pt idx="80">
                  <c:v>760.5</c:v>
                </c:pt>
                <c:pt idx="81">
                  <c:v>1006.2</c:v>
                </c:pt>
                <c:pt idx="82">
                  <c:v>488.8</c:v>
                </c:pt>
                <c:pt idx="83">
                  <c:v>286</c:v>
                </c:pt>
                <c:pt idx="84">
                  <c:v>191.1</c:v>
                </c:pt>
                <c:pt idx="85">
                  <c:v>133.9</c:v>
                </c:pt>
                <c:pt idx="86">
                  <c:v>122.07000000000001</c:v>
                </c:pt>
                <c:pt idx="87">
                  <c:v>348.40000000000003</c:v>
                </c:pt>
                <c:pt idx="88">
                  <c:v>1149.2</c:v>
                </c:pt>
                <c:pt idx="89">
                  <c:v>1120.6000000000001</c:v>
                </c:pt>
                <c:pt idx="90">
                  <c:v>534.30000000000007</c:v>
                </c:pt>
                <c:pt idx="91">
                  <c:v>1287</c:v>
                </c:pt>
                <c:pt idx="92">
                  <c:v>592.80000000000007</c:v>
                </c:pt>
                <c:pt idx="93">
                  <c:v>371.8</c:v>
                </c:pt>
                <c:pt idx="94">
                  <c:v>253.5</c:v>
                </c:pt>
                <c:pt idx="95">
                  <c:v>187.20000000000002</c:v>
                </c:pt>
                <c:pt idx="96">
                  <c:v>139.1</c:v>
                </c:pt>
                <c:pt idx="97">
                  <c:v>108.29</c:v>
                </c:pt>
                <c:pt idx="98">
                  <c:v>86.97</c:v>
                </c:pt>
                <c:pt idx="99">
                  <c:v>71.89</c:v>
                </c:pt>
                <c:pt idx="100">
                  <c:v>64.09</c:v>
                </c:pt>
                <c:pt idx="101">
                  <c:v>66.69</c:v>
                </c:pt>
                <c:pt idx="102">
                  <c:v>89.31</c:v>
                </c:pt>
                <c:pt idx="103">
                  <c:v>153.4</c:v>
                </c:pt>
                <c:pt idx="104">
                  <c:v>731.9</c:v>
                </c:pt>
                <c:pt idx="105">
                  <c:v>548.6</c:v>
                </c:pt>
                <c:pt idx="106">
                  <c:v>357.5</c:v>
                </c:pt>
                <c:pt idx="107">
                  <c:v>247</c:v>
                </c:pt>
                <c:pt idx="108">
                  <c:v>183.3</c:v>
                </c:pt>
                <c:pt idx="109">
                  <c:v>144.30000000000001</c:v>
                </c:pt>
                <c:pt idx="110">
                  <c:v>117.39</c:v>
                </c:pt>
                <c:pt idx="111">
                  <c:v>98.93</c:v>
                </c:pt>
                <c:pt idx="112">
                  <c:v>88.14</c:v>
                </c:pt>
                <c:pt idx="113">
                  <c:v>98.28</c:v>
                </c:pt>
                <c:pt idx="114">
                  <c:v>187.20000000000002</c:v>
                </c:pt>
                <c:pt idx="115">
                  <c:v>125.84</c:v>
                </c:pt>
                <c:pt idx="116">
                  <c:v>107.38000000000001</c:v>
                </c:pt>
                <c:pt idx="117">
                  <c:v>94.51</c:v>
                </c:pt>
                <c:pt idx="118">
                  <c:v>85.28</c:v>
                </c:pt>
                <c:pt idx="119">
                  <c:v>76.570000000000007</c:v>
                </c:pt>
                <c:pt idx="120">
                  <c:v>68.25</c:v>
                </c:pt>
                <c:pt idx="121">
                  <c:v>61.230000000000004</c:v>
                </c:pt>
                <c:pt idx="122">
                  <c:v>56.29</c:v>
                </c:pt>
                <c:pt idx="123">
                  <c:v>52.52</c:v>
                </c:pt>
                <c:pt idx="124">
                  <c:v>48.1</c:v>
                </c:pt>
                <c:pt idx="125">
                  <c:v>44.2</c:v>
                </c:pt>
                <c:pt idx="126">
                  <c:v>40.950000000000003</c:v>
                </c:pt>
                <c:pt idx="127">
                  <c:v>38.090000000000003</c:v>
                </c:pt>
                <c:pt idx="128">
                  <c:v>35.36</c:v>
                </c:pt>
                <c:pt idx="129">
                  <c:v>32.89</c:v>
                </c:pt>
                <c:pt idx="130">
                  <c:v>30.42</c:v>
                </c:pt>
                <c:pt idx="131">
                  <c:v>28.34</c:v>
                </c:pt>
                <c:pt idx="132">
                  <c:v>26.650000000000002</c:v>
                </c:pt>
                <c:pt idx="133">
                  <c:v>25.48</c:v>
                </c:pt>
                <c:pt idx="134">
                  <c:v>24.57</c:v>
                </c:pt>
                <c:pt idx="135">
                  <c:v>30.810000000000002</c:v>
                </c:pt>
                <c:pt idx="136">
                  <c:v>37.700000000000003</c:v>
                </c:pt>
                <c:pt idx="137">
                  <c:v>31.98</c:v>
                </c:pt>
                <c:pt idx="138">
                  <c:v>187.20000000000002</c:v>
                </c:pt>
                <c:pt idx="139">
                  <c:v>114.66000000000001</c:v>
                </c:pt>
                <c:pt idx="140">
                  <c:v>86.58</c:v>
                </c:pt>
                <c:pt idx="141">
                  <c:v>81.12</c:v>
                </c:pt>
                <c:pt idx="142">
                  <c:v>77.87</c:v>
                </c:pt>
                <c:pt idx="143">
                  <c:v>67.34</c:v>
                </c:pt>
                <c:pt idx="144">
                  <c:v>60.71</c:v>
                </c:pt>
                <c:pt idx="145">
                  <c:v>55.77</c:v>
                </c:pt>
                <c:pt idx="146">
                  <c:v>51.61</c:v>
                </c:pt>
                <c:pt idx="147">
                  <c:v>47.06</c:v>
                </c:pt>
                <c:pt idx="148">
                  <c:v>43.03</c:v>
                </c:pt>
                <c:pt idx="149">
                  <c:v>42.38</c:v>
                </c:pt>
                <c:pt idx="150">
                  <c:v>37.44</c:v>
                </c:pt>
                <c:pt idx="152">
                  <c:v>33.800000000000004</c:v>
                </c:pt>
                <c:pt idx="153">
                  <c:v>30.94</c:v>
                </c:pt>
                <c:pt idx="154">
                  <c:v>28.86</c:v>
                </c:pt>
                <c:pt idx="155">
                  <c:v>27.3</c:v>
                </c:pt>
                <c:pt idx="156">
                  <c:v>25.48</c:v>
                </c:pt>
                <c:pt idx="157">
                  <c:v>23.79</c:v>
                </c:pt>
                <c:pt idx="158">
                  <c:v>22.23</c:v>
                </c:pt>
                <c:pt idx="159">
                  <c:v>21.060000000000002</c:v>
                </c:pt>
                <c:pt idx="160">
                  <c:v>19.760000000000002</c:v>
                </c:pt>
                <c:pt idx="161">
                  <c:v>19.37</c:v>
                </c:pt>
                <c:pt idx="162">
                  <c:v>19.11</c:v>
                </c:pt>
                <c:pt idx="163">
                  <c:v>18.59</c:v>
                </c:pt>
                <c:pt idx="164">
                  <c:v>18.46</c:v>
                </c:pt>
                <c:pt idx="165">
                  <c:v>101.53</c:v>
                </c:pt>
                <c:pt idx="166">
                  <c:v>696.80000000000007</c:v>
                </c:pt>
                <c:pt idx="167">
                  <c:v>343.2</c:v>
                </c:pt>
                <c:pt idx="168">
                  <c:v>205.4</c:v>
                </c:pt>
                <c:pt idx="169">
                  <c:v>143</c:v>
                </c:pt>
                <c:pt idx="170">
                  <c:v>113.75</c:v>
                </c:pt>
                <c:pt idx="171">
                  <c:v>105.69</c:v>
                </c:pt>
                <c:pt idx="172">
                  <c:v>88.4</c:v>
                </c:pt>
                <c:pt idx="173">
                  <c:v>78</c:v>
                </c:pt>
                <c:pt idx="174">
                  <c:v>79.820000000000007</c:v>
                </c:pt>
                <c:pt idx="175">
                  <c:v>71.89</c:v>
                </c:pt>
                <c:pt idx="176">
                  <c:v>64.48</c:v>
                </c:pt>
                <c:pt idx="177">
                  <c:v>71.89</c:v>
                </c:pt>
                <c:pt idx="178">
                  <c:v>71.89</c:v>
                </c:pt>
                <c:pt idx="179">
                  <c:v>66.17</c:v>
                </c:pt>
                <c:pt idx="180">
                  <c:v>59.93</c:v>
                </c:pt>
                <c:pt idx="181">
                  <c:v>52</c:v>
                </c:pt>
                <c:pt idx="182">
                  <c:v>47.32</c:v>
                </c:pt>
                <c:pt idx="183">
                  <c:v>43.81</c:v>
                </c:pt>
                <c:pt idx="184">
                  <c:v>42.64</c:v>
                </c:pt>
                <c:pt idx="185">
                  <c:v>41.08</c:v>
                </c:pt>
                <c:pt idx="186">
                  <c:v>54.21</c:v>
                </c:pt>
                <c:pt idx="187">
                  <c:v>52.78</c:v>
                </c:pt>
                <c:pt idx="188">
                  <c:v>44.72</c:v>
                </c:pt>
                <c:pt idx="189">
                  <c:v>41.47</c:v>
                </c:pt>
                <c:pt idx="190">
                  <c:v>37.83</c:v>
                </c:pt>
                <c:pt idx="191">
                  <c:v>34.840000000000003</c:v>
                </c:pt>
                <c:pt idx="192">
                  <c:v>33.020000000000003</c:v>
                </c:pt>
                <c:pt idx="193">
                  <c:v>31.85</c:v>
                </c:pt>
                <c:pt idx="194">
                  <c:v>119.73</c:v>
                </c:pt>
                <c:pt idx="195">
                  <c:v>357.5</c:v>
                </c:pt>
                <c:pt idx="196">
                  <c:v>267.8</c:v>
                </c:pt>
                <c:pt idx="197">
                  <c:v>182</c:v>
                </c:pt>
                <c:pt idx="198">
                  <c:v>152.1</c:v>
                </c:pt>
                <c:pt idx="199">
                  <c:v>148.20000000000002</c:v>
                </c:pt>
                <c:pt idx="200">
                  <c:v>118.43</c:v>
                </c:pt>
                <c:pt idx="201">
                  <c:v>98.54</c:v>
                </c:pt>
                <c:pt idx="202">
                  <c:v>85.02</c:v>
                </c:pt>
                <c:pt idx="203">
                  <c:v>77.740000000000009</c:v>
                </c:pt>
                <c:pt idx="204">
                  <c:v>88.66</c:v>
                </c:pt>
                <c:pt idx="205">
                  <c:v>73.710000000000008</c:v>
                </c:pt>
                <c:pt idx="206">
                  <c:v>313.3</c:v>
                </c:pt>
                <c:pt idx="207">
                  <c:v>321.10000000000002</c:v>
                </c:pt>
                <c:pt idx="208">
                  <c:v>327.60000000000002</c:v>
                </c:pt>
                <c:pt idx="209">
                  <c:v>241.8</c:v>
                </c:pt>
                <c:pt idx="210">
                  <c:v>403</c:v>
                </c:pt>
                <c:pt idx="211">
                  <c:v>832</c:v>
                </c:pt>
                <c:pt idx="212">
                  <c:v>729.30000000000007</c:v>
                </c:pt>
                <c:pt idx="213">
                  <c:v>417.3</c:v>
                </c:pt>
                <c:pt idx="214">
                  <c:v>288.60000000000002</c:v>
                </c:pt>
                <c:pt idx="215">
                  <c:v>228.8</c:v>
                </c:pt>
                <c:pt idx="216">
                  <c:v>178.1</c:v>
                </c:pt>
                <c:pt idx="217">
                  <c:v>149.5</c:v>
                </c:pt>
                <c:pt idx="218">
                  <c:v>127.14</c:v>
                </c:pt>
                <c:pt idx="219">
                  <c:v>113.88000000000001</c:v>
                </c:pt>
                <c:pt idx="220">
                  <c:v>101.92</c:v>
                </c:pt>
                <c:pt idx="221">
                  <c:v>91.65</c:v>
                </c:pt>
                <c:pt idx="222">
                  <c:v>80.86</c:v>
                </c:pt>
                <c:pt idx="223">
                  <c:v>73.45</c:v>
                </c:pt>
                <c:pt idx="224">
                  <c:v>67.210000000000008</c:v>
                </c:pt>
                <c:pt idx="225">
                  <c:v>61.75</c:v>
                </c:pt>
                <c:pt idx="226">
                  <c:v>56.81</c:v>
                </c:pt>
                <c:pt idx="227">
                  <c:v>52.52</c:v>
                </c:pt>
                <c:pt idx="228">
                  <c:v>48.36</c:v>
                </c:pt>
                <c:pt idx="229">
                  <c:v>45.11</c:v>
                </c:pt>
                <c:pt idx="230">
                  <c:v>42.51</c:v>
                </c:pt>
                <c:pt idx="231">
                  <c:v>40.17</c:v>
                </c:pt>
                <c:pt idx="232">
                  <c:v>37.700000000000003</c:v>
                </c:pt>
                <c:pt idx="233">
                  <c:v>35.1</c:v>
                </c:pt>
                <c:pt idx="234">
                  <c:v>33.15</c:v>
                </c:pt>
                <c:pt idx="235">
                  <c:v>31.46</c:v>
                </c:pt>
                <c:pt idx="236">
                  <c:v>29.77</c:v>
                </c:pt>
                <c:pt idx="237">
                  <c:v>28.080000000000002</c:v>
                </c:pt>
                <c:pt idx="238">
                  <c:v>26.650000000000002</c:v>
                </c:pt>
                <c:pt idx="239">
                  <c:v>24.57</c:v>
                </c:pt>
                <c:pt idx="240">
                  <c:v>23.01</c:v>
                </c:pt>
                <c:pt idx="241">
                  <c:v>21.84</c:v>
                </c:pt>
                <c:pt idx="242">
                  <c:v>20.8</c:v>
                </c:pt>
                <c:pt idx="243">
                  <c:v>20.41</c:v>
                </c:pt>
                <c:pt idx="244">
                  <c:v>19.11</c:v>
                </c:pt>
                <c:pt idx="245">
                  <c:v>17.810000000000002</c:v>
                </c:pt>
                <c:pt idx="246">
                  <c:v>16.77</c:v>
                </c:pt>
                <c:pt idx="247">
                  <c:v>15.73</c:v>
                </c:pt>
                <c:pt idx="248">
                  <c:v>14.950000000000001</c:v>
                </c:pt>
                <c:pt idx="249">
                  <c:v>14.43</c:v>
                </c:pt>
                <c:pt idx="250">
                  <c:v>14.040000000000001</c:v>
                </c:pt>
                <c:pt idx="251">
                  <c:v>13.65</c:v>
                </c:pt>
                <c:pt idx="252">
                  <c:v>13.26</c:v>
                </c:pt>
                <c:pt idx="253">
                  <c:v>12.74</c:v>
                </c:pt>
                <c:pt idx="254">
                  <c:v>12.35</c:v>
                </c:pt>
                <c:pt idx="255">
                  <c:v>12.09</c:v>
                </c:pt>
                <c:pt idx="256">
                  <c:v>11.57</c:v>
                </c:pt>
                <c:pt idx="257">
                  <c:v>11.18</c:v>
                </c:pt>
                <c:pt idx="258">
                  <c:v>10.790000000000001</c:v>
                </c:pt>
                <c:pt idx="259">
                  <c:v>10.530000000000001</c:v>
                </c:pt>
                <c:pt idx="260">
                  <c:v>10.14</c:v>
                </c:pt>
                <c:pt idx="261">
                  <c:v>9.8800000000000008</c:v>
                </c:pt>
                <c:pt idx="262">
                  <c:v>9.620000000000001</c:v>
                </c:pt>
                <c:pt idx="263">
                  <c:v>9.36</c:v>
                </c:pt>
                <c:pt idx="264">
                  <c:v>9.1</c:v>
                </c:pt>
                <c:pt idx="265">
                  <c:v>8.84</c:v>
                </c:pt>
                <c:pt idx="266">
                  <c:v>8.58</c:v>
                </c:pt>
                <c:pt idx="267">
                  <c:v>8.4500000000000011</c:v>
                </c:pt>
                <c:pt idx="268">
                  <c:v>8.06</c:v>
                </c:pt>
                <c:pt idx="269">
                  <c:v>7.54</c:v>
                </c:pt>
                <c:pt idx="270">
                  <c:v>7.28</c:v>
                </c:pt>
                <c:pt idx="271">
                  <c:v>7.15</c:v>
                </c:pt>
                <c:pt idx="272">
                  <c:v>6.63</c:v>
                </c:pt>
                <c:pt idx="273">
                  <c:v>6.24</c:v>
                </c:pt>
                <c:pt idx="274">
                  <c:v>6.24</c:v>
                </c:pt>
                <c:pt idx="275">
                  <c:v>5.98</c:v>
                </c:pt>
                <c:pt idx="276">
                  <c:v>5.8500000000000005</c:v>
                </c:pt>
                <c:pt idx="277">
                  <c:v>5.7200000000000006</c:v>
                </c:pt>
                <c:pt idx="278">
                  <c:v>5.7200000000000006</c:v>
                </c:pt>
                <c:pt idx="279">
                  <c:v>5.59</c:v>
                </c:pt>
                <c:pt idx="280">
                  <c:v>5.7200000000000006</c:v>
                </c:pt>
                <c:pt idx="281">
                  <c:v>5.59</c:v>
                </c:pt>
                <c:pt idx="282">
                  <c:v>5.46</c:v>
                </c:pt>
                <c:pt idx="283">
                  <c:v>5.33</c:v>
                </c:pt>
                <c:pt idx="284">
                  <c:v>5.2</c:v>
                </c:pt>
                <c:pt idx="285">
                  <c:v>5.07</c:v>
                </c:pt>
                <c:pt idx="286">
                  <c:v>4.9400000000000004</c:v>
                </c:pt>
                <c:pt idx="287">
                  <c:v>4.9400000000000004</c:v>
                </c:pt>
                <c:pt idx="288">
                  <c:v>4.9400000000000004</c:v>
                </c:pt>
                <c:pt idx="289">
                  <c:v>4.8100000000000005</c:v>
                </c:pt>
                <c:pt idx="290">
                  <c:v>4.8100000000000005</c:v>
                </c:pt>
                <c:pt idx="291">
                  <c:v>4.68</c:v>
                </c:pt>
                <c:pt idx="292">
                  <c:v>4.42</c:v>
                </c:pt>
                <c:pt idx="293">
                  <c:v>4.42</c:v>
                </c:pt>
                <c:pt idx="294">
                  <c:v>4.29</c:v>
                </c:pt>
                <c:pt idx="295">
                  <c:v>4.16</c:v>
                </c:pt>
                <c:pt idx="296">
                  <c:v>4.16</c:v>
                </c:pt>
                <c:pt idx="297">
                  <c:v>3.9000000000000004</c:v>
                </c:pt>
                <c:pt idx="298">
                  <c:v>3.9000000000000004</c:v>
                </c:pt>
                <c:pt idx="299">
                  <c:v>3.64</c:v>
                </c:pt>
                <c:pt idx="300">
                  <c:v>3.5100000000000002</c:v>
                </c:pt>
                <c:pt idx="301">
                  <c:v>3.12</c:v>
                </c:pt>
                <c:pt idx="302">
                  <c:v>2.8600000000000003</c:v>
                </c:pt>
                <c:pt idx="303">
                  <c:v>2.73</c:v>
                </c:pt>
                <c:pt idx="304">
                  <c:v>2.6</c:v>
                </c:pt>
                <c:pt idx="305">
                  <c:v>2.6</c:v>
                </c:pt>
                <c:pt idx="306">
                  <c:v>2.6</c:v>
                </c:pt>
                <c:pt idx="307">
                  <c:v>2.4700000000000002</c:v>
                </c:pt>
                <c:pt idx="308">
                  <c:v>2.34</c:v>
                </c:pt>
                <c:pt idx="309">
                  <c:v>2.34</c:v>
                </c:pt>
                <c:pt idx="310">
                  <c:v>2.34</c:v>
                </c:pt>
                <c:pt idx="311">
                  <c:v>2.21</c:v>
                </c:pt>
                <c:pt idx="312">
                  <c:v>2.21</c:v>
                </c:pt>
                <c:pt idx="313">
                  <c:v>2.08</c:v>
                </c:pt>
                <c:pt idx="314">
                  <c:v>1.9500000000000002</c:v>
                </c:pt>
                <c:pt idx="315">
                  <c:v>1.9500000000000002</c:v>
                </c:pt>
                <c:pt idx="316">
                  <c:v>1.9500000000000002</c:v>
                </c:pt>
                <c:pt idx="317">
                  <c:v>1.9500000000000002</c:v>
                </c:pt>
                <c:pt idx="318">
                  <c:v>1.82</c:v>
                </c:pt>
                <c:pt idx="319">
                  <c:v>1.82</c:v>
                </c:pt>
                <c:pt idx="320">
                  <c:v>1.69</c:v>
                </c:pt>
                <c:pt idx="321">
                  <c:v>1.56</c:v>
                </c:pt>
                <c:pt idx="322">
                  <c:v>1.56</c:v>
                </c:pt>
                <c:pt idx="323">
                  <c:v>1.69</c:v>
                </c:pt>
                <c:pt idx="324">
                  <c:v>1.56</c:v>
                </c:pt>
                <c:pt idx="325">
                  <c:v>1.4300000000000002</c:v>
                </c:pt>
                <c:pt idx="326">
                  <c:v>1.4300000000000002</c:v>
                </c:pt>
                <c:pt idx="327">
                  <c:v>1.4300000000000002</c:v>
                </c:pt>
                <c:pt idx="328">
                  <c:v>1.3</c:v>
                </c:pt>
                <c:pt idx="329">
                  <c:v>1.3</c:v>
                </c:pt>
                <c:pt idx="330">
                  <c:v>1.4300000000000002</c:v>
                </c:pt>
                <c:pt idx="331">
                  <c:v>1.2740000000000002</c:v>
                </c:pt>
                <c:pt idx="332">
                  <c:v>1.2609999999999999</c:v>
                </c:pt>
                <c:pt idx="333">
                  <c:v>1.17</c:v>
                </c:pt>
                <c:pt idx="334">
                  <c:v>1.1440000000000001</c:v>
                </c:pt>
                <c:pt idx="335">
                  <c:v>1.2350000000000001</c:v>
                </c:pt>
                <c:pt idx="336">
                  <c:v>1.3</c:v>
                </c:pt>
                <c:pt idx="337">
                  <c:v>1.3</c:v>
                </c:pt>
                <c:pt idx="338">
                  <c:v>1.157</c:v>
                </c:pt>
                <c:pt idx="339">
                  <c:v>1.17</c:v>
                </c:pt>
                <c:pt idx="340">
                  <c:v>1.1440000000000001</c:v>
                </c:pt>
                <c:pt idx="341">
                  <c:v>1.2609999999999999</c:v>
                </c:pt>
                <c:pt idx="342">
                  <c:v>1.2740000000000002</c:v>
                </c:pt>
                <c:pt idx="343">
                  <c:v>1.1830000000000001</c:v>
                </c:pt>
                <c:pt idx="344">
                  <c:v>1.2090000000000001</c:v>
                </c:pt>
                <c:pt idx="345">
                  <c:v>1.3</c:v>
                </c:pt>
                <c:pt idx="346">
                  <c:v>1.3</c:v>
                </c:pt>
                <c:pt idx="347">
                  <c:v>1.3</c:v>
                </c:pt>
                <c:pt idx="348">
                  <c:v>1.196</c:v>
                </c:pt>
                <c:pt idx="349">
                  <c:v>1.157</c:v>
                </c:pt>
                <c:pt idx="350">
                  <c:v>1.1179999999999999</c:v>
                </c:pt>
                <c:pt idx="351">
                  <c:v>1.0529999999999999</c:v>
                </c:pt>
                <c:pt idx="352">
                  <c:v>0.97500000000000009</c:v>
                </c:pt>
                <c:pt idx="353">
                  <c:v>1.014</c:v>
                </c:pt>
                <c:pt idx="354">
                  <c:v>1.014</c:v>
                </c:pt>
                <c:pt idx="355">
                  <c:v>1.0270000000000001</c:v>
                </c:pt>
                <c:pt idx="356">
                  <c:v>1.0659999999999998</c:v>
                </c:pt>
                <c:pt idx="357">
                  <c:v>1.0270000000000001</c:v>
                </c:pt>
                <c:pt idx="358">
                  <c:v>1.0010000000000001</c:v>
                </c:pt>
                <c:pt idx="359">
                  <c:v>0.94899999999999995</c:v>
                </c:pt>
                <c:pt idx="360">
                  <c:v>0.93600000000000005</c:v>
                </c:pt>
                <c:pt idx="361">
                  <c:v>0.89700000000000013</c:v>
                </c:pt>
                <c:pt idx="362">
                  <c:v>0.88400000000000001</c:v>
                </c:pt>
                <c:pt idx="363">
                  <c:v>0.92299999999999993</c:v>
                </c:pt>
                <c:pt idx="364">
                  <c:v>0.96200000000000008</c:v>
                </c:pt>
                <c:pt idx="365">
                  <c:v>1.0659999999999998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EA-4BAF-908B-14F1CB62D031}"/>
            </c:ext>
          </c:extLst>
        </c:ser>
        <c:ser>
          <c:idx val="1"/>
          <c:order val="1"/>
          <c:tx>
            <c:strRef>
              <c:f>'Wet-type year 2003'!$E$4</c:f>
              <c:strCache>
                <c:ptCount val="1"/>
                <c:pt idx="0">
                  <c:v>Unimpaired Flow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'Wet-type year 2003'!$A$5:$A$370</c:f>
              <c:numCache>
                <c:formatCode>d\-mmm</c:formatCode>
                <c:ptCount val="366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  <c:pt idx="23">
                  <c:v>40840</c:v>
                </c:pt>
                <c:pt idx="24">
                  <c:v>40841</c:v>
                </c:pt>
                <c:pt idx="25">
                  <c:v>40842</c:v>
                </c:pt>
                <c:pt idx="26">
                  <c:v>40843</c:v>
                </c:pt>
                <c:pt idx="27">
                  <c:v>40844</c:v>
                </c:pt>
                <c:pt idx="28">
                  <c:v>40845</c:v>
                </c:pt>
                <c:pt idx="29">
                  <c:v>40846</c:v>
                </c:pt>
                <c:pt idx="30">
                  <c:v>40847</c:v>
                </c:pt>
                <c:pt idx="31">
                  <c:v>40848</c:v>
                </c:pt>
                <c:pt idx="32">
                  <c:v>40849</c:v>
                </c:pt>
                <c:pt idx="33">
                  <c:v>40850</c:v>
                </c:pt>
                <c:pt idx="34">
                  <c:v>40851</c:v>
                </c:pt>
                <c:pt idx="35">
                  <c:v>40852</c:v>
                </c:pt>
                <c:pt idx="36">
                  <c:v>40853</c:v>
                </c:pt>
                <c:pt idx="37">
                  <c:v>40854</c:v>
                </c:pt>
                <c:pt idx="38">
                  <c:v>40855</c:v>
                </c:pt>
                <c:pt idx="39">
                  <c:v>40856</c:v>
                </c:pt>
                <c:pt idx="40">
                  <c:v>40857</c:v>
                </c:pt>
                <c:pt idx="41">
                  <c:v>40858</c:v>
                </c:pt>
                <c:pt idx="42">
                  <c:v>40859</c:v>
                </c:pt>
                <c:pt idx="43">
                  <c:v>40860</c:v>
                </c:pt>
                <c:pt idx="44">
                  <c:v>40861</c:v>
                </c:pt>
                <c:pt idx="45">
                  <c:v>40862</c:v>
                </c:pt>
                <c:pt idx="46">
                  <c:v>40863</c:v>
                </c:pt>
                <c:pt idx="47">
                  <c:v>40864</c:v>
                </c:pt>
                <c:pt idx="48">
                  <c:v>40865</c:v>
                </c:pt>
                <c:pt idx="49">
                  <c:v>40866</c:v>
                </c:pt>
                <c:pt idx="50">
                  <c:v>40867</c:v>
                </c:pt>
                <c:pt idx="51">
                  <c:v>40868</c:v>
                </c:pt>
                <c:pt idx="52">
                  <c:v>40869</c:v>
                </c:pt>
                <c:pt idx="53">
                  <c:v>40870</c:v>
                </c:pt>
                <c:pt idx="54">
                  <c:v>40871</c:v>
                </c:pt>
                <c:pt idx="55">
                  <c:v>40872</c:v>
                </c:pt>
                <c:pt idx="56">
                  <c:v>40873</c:v>
                </c:pt>
                <c:pt idx="57">
                  <c:v>40874</c:v>
                </c:pt>
                <c:pt idx="58">
                  <c:v>40875</c:v>
                </c:pt>
                <c:pt idx="59">
                  <c:v>40876</c:v>
                </c:pt>
                <c:pt idx="60">
                  <c:v>40877</c:v>
                </c:pt>
                <c:pt idx="61">
                  <c:v>40878</c:v>
                </c:pt>
                <c:pt idx="62">
                  <c:v>40879</c:v>
                </c:pt>
                <c:pt idx="63">
                  <c:v>40880</c:v>
                </c:pt>
                <c:pt idx="64">
                  <c:v>40881</c:v>
                </c:pt>
                <c:pt idx="65">
                  <c:v>40882</c:v>
                </c:pt>
                <c:pt idx="66">
                  <c:v>40883</c:v>
                </c:pt>
                <c:pt idx="67">
                  <c:v>40884</c:v>
                </c:pt>
                <c:pt idx="68">
                  <c:v>40885</c:v>
                </c:pt>
                <c:pt idx="69">
                  <c:v>40886</c:v>
                </c:pt>
                <c:pt idx="70">
                  <c:v>40887</c:v>
                </c:pt>
                <c:pt idx="71">
                  <c:v>40888</c:v>
                </c:pt>
                <c:pt idx="72">
                  <c:v>40889</c:v>
                </c:pt>
                <c:pt idx="73">
                  <c:v>40890</c:v>
                </c:pt>
                <c:pt idx="74">
                  <c:v>40891</c:v>
                </c:pt>
                <c:pt idx="75">
                  <c:v>40892</c:v>
                </c:pt>
                <c:pt idx="76">
                  <c:v>40893</c:v>
                </c:pt>
                <c:pt idx="77">
                  <c:v>40894</c:v>
                </c:pt>
                <c:pt idx="78">
                  <c:v>40895</c:v>
                </c:pt>
                <c:pt idx="79">
                  <c:v>40896</c:v>
                </c:pt>
                <c:pt idx="80">
                  <c:v>40897</c:v>
                </c:pt>
                <c:pt idx="81">
                  <c:v>40898</c:v>
                </c:pt>
                <c:pt idx="82">
                  <c:v>40899</c:v>
                </c:pt>
                <c:pt idx="83">
                  <c:v>40900</c:v>
                </c:pt>
                <c:pt idx="84">
                  <c:v>40901</c:v>
                </c:pt>
                <c:pt idx="85">
                  <c:v>40902</c:v>
                </c:pt>
                <c:pt idx="86">
                  <c:v>40903</c:v>
                </c:pt>
                <c:pt idx="87">
                  <c:v>40904</c:v>
                </c:pt>
                <c:pt idx="88">
                  <c:v>40905</c:v>
                </c:pt>
                <c:pt idx="89">
                  <c:v>40906</c:v>
                </c:pt>
                <c:pt idx="90">
                  <c:v>40907</c:v>
                </c:pt>
                <c:pt idx="91">
                  <c:v>40908</c:v>
                </c:pt>
                <c:pt idx="92">
                  <c:v>40909</c:v>
                </c:pt>
                <c:pt idx="93">
                  <c:v>40910</c:v>
                </c:pt>
                <c:pt idx="94">
                  <c:v>40911</c:v>
                </c:pt>
                <c:pt idx="95">
                  <c:v>40912</c:v>
                </c:pt>
                <c:pt idx="96">
                  <c:v>40913</c:v>
                </c:pt>
                <c:pt idx="97">
                  <c:v>40914</c:v>
                </c:pt>
                <c:pt idx="98">
                  <c:v>40915</c:v>
                </c:pt>
                <c:pt idx="99">
                  <c:v>40916</c:v>
                </c:pt>
                <c:pt idx="100">
                  <c:v>40917</c:v>
                </c:pt>
                <c:pt idx="101">
                  <c:v>40918</c:v>
                </c:pt>
                <c:pt idx="102">
                  <c:v>40919</c:v>
                </c:pt>
                <c:pt idx="103">
                  <c:v>40920</c:v>
                </c:pt>
                <c:pt idx="104">
                  <c:v>40921</c:v>
                </c:pt>
                <c:pt idx="105">
                  <c:v>40922</c:v>
                </c:pt>
                <c:pt idx="106">
                  <c:v>40923</c:v>
                </c:pt>
                <c:pt idx="107">
                  <c:v>40924</c:v>
                </c:pt>
                <c:pt idx="108">
                  <c:v>40925</c:v>
                </c:pt>
                <c:pt idx="109">
                  <c:v>40926</c:v>
                </c:pt>
                <c:pt idx="110">
                  <c:v>40927</c:v>
                </c:pt>
                <c:pt idx="111">
                  <c:v>40928</c:v>
                </c:pt>
                <c:pt idx="112">
                  <c:v>40929</c:v>
                </c:pt>
                <c:pt idx="113">
                  <c:v>40930</c:v>
                </c:pt>
                <c:pt idx="114">
                  <c:v>40931</c:v>
                </c:pt>
                <c:pt idx="115">
                  <c:v>40932</c:v>
                </c:pt>
                <c:pt idx="116">
                  <c:v>40933</c:v>
                </c:pt>
                <c:pt idx="117">
                  <c:v>40934</c:v>
                </c:pt>
                <c:pt idx="118">
                  <c:v>40935</c:v>
                </c:pt>
                <c:pt idx="119">
                  <c:v>40936</c:v>
                </c:pt>
                <c:pt idx="120">
                  <c:v>40937</c:v>
                </c:pt>
                <c:pt idx="121">
                  <c:v>40938</c:v>
                </c:pt>
                <c:pt idx="122">
                  <c:v>40939</c:v>
                </c:pt>
                <c:pt idx="123">
                  <c:v>40940</c:v>
                </c:pt>
                <c:pt idx="124">
                  <c:v>40941</c:v>
                </c:pt>
                <c:pt idx="125">
                  <c:v>40942</c:v>
                </c:pt>
                <c:pt idx="126">
                  <c:v>40943</c:v>
                </c:pt>
                <c:pt idx="127">
                  <c:v>40944</c:v>
                </c:pt>
                <c:pt idx="128">
                  <c:v>40945</c:v>
                </c:pt>
                <c:pt idx="129">
                  <c:v>40946</c:v>
                </c:pt>
                <c:pt idx="130">
                  <c:v>40947</c:v>
                </c:pt>
                <c:pt idx="131">
                  <c:v>40948</c:v>
                </c:pt>
                <c:pt idx="132">
                  <c:v>40949</c:v>
                </c:pt>
                <c:pt idx="133">
                  <c:v>40950</c:v>
                </c:pt>
                <c:pt idx="134">
                  <c:v>40951</c:v>
                </c:pt>
                <c:pt idx="135">
                  <c:v>40952</c:v>
                </c:pt>
                <c:pt idx="136">
                  <c:v>40953</c:v>
                </c:pt>
                <c:pt idx="137">
                  <c:v>40954</c:v>
                </c:pt>
                <c:pt idx="138">
                  <c:v>40955</c:v>
                </c:pt>
                <c:pt idx="139">
                  <c:v>40956</c:v>
                </c:pt>
                <c:pt idx="140">
                  <c:v>40957</c:v>
                </c:pt>
                <c:pt idx="141">
                  <c:v>40958</c:v>
                </c:pt>
                <c:pt idx="142">
                  <c:v>40959</c:v>
                </c:pt>
                <c:pt idx="143">
                  <c:v>40960</c:v>
                </c:pt>
                <c:pt idx="144">
                  <c:v>40961</c:v>
                </c:pt>
                <c:pt idx="145">
                  <c:v>40962</c:v>
                </c:pt>
                <c:pt idx="146">
                  <c:v>40963</c:v>
                </c:pt>
                <c:pt idx="147">
                  <c:v>40964</c:v>
                </c:pt>
                <c:pt idx="148">
                  <c:v>40965</c:v>
                </c:pt>
                <c:pt idx="149">
                  <c:v>40966</c:v>
                </c:pt>
                <c:pt idx="150">
                  <c:v>40967</c:v>
                </c:pt>
                <c:pt idx="151">
                  <c:v>40968</c:v>
                </c:pt>
                <c:pt idx="152">
                  <c:v>40969</c:v>
                </c:pt>
                <c:pt idx="153">
                  <c:v>40970</c:v>
                </c:pt>
                <c:pt idx="154">
                  <c:v>40971</c:v>
                </c:pt>
                <c:pt idx="155">
                  <c:v>40972</c:v>
                </c:pt>
                <c:pt idx="156">
                  <c:v>40973</c:v>
                </c:pt>
                <c:pt idx="157">
                  <c:v>40974</c:v>
                </c:pt>
                <c:pt idx="158">
                  <c:v>40975</c:v>
                </c:pt>
                <c:pt idx="159">
                  <c:v>40976</c:v>
                </c:pt>
                <c:pt idx="160">
                  <c:v>40977</c:v>
                </c:pt>
                <c:pt idx="161">
                  <c:v>40978</c:v>
                </c:pt>
                <c:pt idx="162">
                  <c:v>40979</c:v>
                </c:pt>
                <c:pt idx="163">
                  <c:v>40980</c:v>
                </c:pt>
                <c:pt idx="164">
                  <c:v>40981</c:v>
                </c:pt>
                <c:pt idx="165">
                  <c:v>40982</c:v>
                </c:pt>
                <c:pt idx="166">
                  <c:v>40983</c:v>
                </c:pt>
                <c:pt idx="167">
                  <c:v>40984</c:v>
                </c:pt>
                <c:pt idx="168">
                  <c:v>40985</c:v>
                </c:pt>
                <c:pt idx="169">
                  <c:v>40986</c:v>
                </c:pt>
                <c:pt idx="170">
                  <c:v>40987</c:v>
                </c:pt>
                <c:pt idx="171">
                  <c:v>40988</c:v>
                </c:pt>
                <c:pt idx="172">
                  <c:v>40989</c:v>
                </c:pt>
                <c:pt idx="173">
                  <c:v>40990</c:v>
                </c:pt>
                <c:pt idx="174">
                  <c:v>40991</c:v>
                </c:pt>
                <c:pt idx="175">
                  <c:v>40992</c:v>
                </c:pt>
                <c:pt idx="176">
                  <c:v>40993</c:v>
                </c:pt>
                <c:pt idx="177">
                  <c:v>40994</c:v>
                </c:pt>
                <c:pt idx="178">
                  <c:v>40995</c:v>
                </c:pt>
                <c:pt idx="179">
                  <c:v>40996</c:v>
                </c:pt>
                <c:pt idx="180">
                  <c:v>40997</c:v>
                </c:pt>
                <c:pt idx="181">
                  <c:v>40998</c:v>
                </c:pt>
                <c:pt idx="182">
                  <c:v>40999</c:v>
                </c:pt>
                <c:pt idx="183">
                  <c:v>41000</c:v>
                </c:pt>
                <c:pt idx="184">
                  <c:v>41001</c:v>
                </c:pt>
                <c:pt idx="185">
                  <c:v>41002</c:v>
                </c:pt>
                <c:pt idx="186">
                  <c:v>41003</c:v>
                </c:pt>
                <c:pt idx="187">
                  <c:v>41004</c:v>
                </c:pt>
                <c:pt idx="188">
                  <c:v>41005</c:v>
                </c:pt>
                <c:pt idx="189">
                  <c:v>41006</c:v>
                </c:pt>
                <c:pt idx="190">
                  <c:v>41007</c:v>
                </c:pt>
                <c:pt idx="191">
                  <c:v>41008</c:v>
                </c:pt>
                <c:pt idx="192">
                  <c:v>41009</c:v>
                </c:pt>
                <c:pt idx="193">
                  <c:v>41010</c:v>
                </c:pt>
                <c:pt idx="194">
                  <c:v>41011</c:v>
                </c:pt>
                <c:pt idx="195">
                  <c:v>41012</c:v>
                </c:pt>
                <c:pt idx="196">
                  <c:v>41013</c:v>
                </c:pt>
                <c:pt idx="197">
                  <c:v>41014</c:v>
                </c:pt>
                <c:pt idx="198">
                  <c:v>41015</c:v>
                </c:pt>
                <c:pt idx="199">
                  <c:v>41016</c:v>
                </c:pt>
                <c:pt idx="200">
                  <c:v>41017</c:v>
                </c:pt>
                <c:pt idx="201">
                  <c:v>41018</c:v>
                </c:pt>
                <c:pt idx="202">
                  <c:v>41019</c:v>
                </c:pt>
                <c:pt idx="203">
                  <c:v>41020</c:v>
                </c:pt>
                <c:pt idx="204">
                  <c:v>41021</c:v>
                </c:pt>
                <c:pt idx="205">
                  <c:v>41022</c:v>
                </c:pt>
                <c:pt idx="206">
                  <c:v>41023</c:v>
                </c:pt>
                <c:pt idx="207">
                  <c:v>41024</c:v>
                </c:pt>
                <c:pt idx="208">
                  <c:v>41025</c:v>
                </c:pt>
                <c:pt idx="209">
                  <c:v>41026</c:v>
                </c:pt>
                <c:pt idx="210">
                  <c:v>41027</c:v>
                </c:pt>
                <c:pt idx="211">
                  <c:v>41028</c:v>
                </c:pt>
                <c:pt idx="212">
                  <c:v>41029</c:v>
                </c:pt>
                <c:pt idx="213">
                  <c:v>41030</c:v>
                </c:pt>
                <c:pt idx="214">
                  <c:v>41031</c:v>
                </c:pt>
                <c:pt idx="215">
                  <c:v>41032</c:v>
                </c:pt>
                <c:pt idx="216">
                  <c:v>41033</c:v>
                </c:pt>
                <c:pt idx="217">
                  <c:v>41034</c:v>
                </c:pt>
                <c:pt idx="218">
                  <c:v>41035</c:v>
                </c:pt>
                <c:pt idx="219">
                  <c:v>41036</c:v>
                </c:pt>
                <c:pt idx="220">
                  <c:v>41037</c:v>
                </c:pt>
                <c:pt idx="221">
                  <c:v>41038</c:v>
                </c:pt>
                <c:pt idx="222">
                  <c:v>41039</c:v>
                </c:pt>
                <c:pt idx="223">
                  <c:v>41040</c:v>
                </c:pt>
                <c:pt idx="224">
                  <c:v>41041</c:v>
                </c:pt>
                <c:pt idx="225">
                  <c:v>41042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41048</c:v>
                </c:pt>
                <c:pt idx="232">
                  <c:v>41049</c:v>
                </c:pt>
                <c:pt idx="233">
                  <c:v>41050</c:v>
                </c:pt>
                <c:pt idx="234">
                  <c:v>41051</c:v>
                </c:pt>
                <c:pt idx="235">
                  <c:v>41052</c:v>
                </c:pt>
                <c:pt idx="236">
                  <c:v>41053</c:v>
                </c:pt>
                <c:pt idx="237">
                  <c:v>41054</c:v>
                </c:pt>
                <c:pt idx="238">
                  <c:v>41055</c:v>
                </c:pt>
                <c:pt idx="239">
                  <c:v>41056</c:v>
                </c:pt>
                <c:pt idx="240">
                  <c:v>41057</c:v>
                </c:pt>
                <c:pt idx="241">
                  <c:v>41058</c:v>
                </c:pt>
                <c:pt idx="242">
                  <c:v>41059</c:v>
                </c:pt>
                <c:pt idx="243">
                  <c:v>41060</c:v>
                </c:pt>
                <c:pt idx="244">
                  <c:v>41061</c:v>
                </c:pt>
                <c:pt idx="245">
                  <c:v>41062</c:v>
                </c:pt>
                <c:pt idx="246">
                  <c:v>41063</c:v>
                </c:pt>
                <c:pt idx="247">
                  <c:v>41064</c:v>
                </c:pt>
                <c:pt idx="248">
                  <c:v>41065</c:v>
                </c:pt>
                <c:pt idx="249">
                  <c:v>41066</c:v>
                </c:pt>
                <c:pt idx="250">
                  <c:v>41067</c:v>
                </c:pt>
                <c:pt idx="251">
                  <c:v>41068</c:v>
                </c:pt>
                <c:pt idx="252">
                  <c:v>41069</c:v>
                </c:pt>
                <c:pt idx="253">
                  <c:v>41070</c:v>
                </c:pt>
                <c:pt idx="254">
                  <c:v>41071</c:v>
                </c:pt>
                <c:pt idx="255">
                  <c:v>41072</c:v>
                </c:pt>
                <c:pt idx="256">
                  <c:v>41073</c:v>
                </c:pt>
                <c:pt idx="257">
                  <c:v>41074</c:v>
                </c:pt>
                <c:pt idx="258">
                  <c:v>41075</c:v>
                </c:pt>
                <c:pt idx="259">
                  <c:v>41076</c:v>
                </c:pt>
                <c:pt idx="260">
                  <c:v>41077</c:v>
                </c:pt>
                <c:pt idx="261">
                  <c:v>41078</c:v>
                </c:pt>
                <c:pt idx="262">
                  <c:v>41079</c:v>
                </c:pt>
                <c:pt idx="263">
                  <c:v>41080</c:v>
                </c:pt>
                <c:pt idx="264">
                  <c:v>41081</c:v>
                </c:pt>
                <c:pt idx="265">
                  <c:v>41082</c:v>
                </c:pt>
                <c:pt idx="266">
                  <c:v>41083</c:v>
                </c:pt>
                <c:pt idx="267">
                  <c:v>41084</c:v>
                </c:pt>
                <c:pt idx="268">
                  <c:v>41085</c:v>
                </c:pt>
                <c:pt idx="269">
                  <c:v>41086</c:v>
                </c:pt>
                <c:pt idx="270">
                  <c:v>41087</c:v>
                </c:pt>
                <c:pt idx="271">
                  <c:v>41088</c:v>
                </c:pt>
                <c:pt idx="272">
                  <c:v>41089</c:v>
                </c:pt>
                <c:pt idx="273">
                  <c:v>41090</c:v>
                </c:pt>
                <c:pt idx="274">
                  <c:v>41091</c:v>
                </c:pt>
                <c:pt idx="275">
                  <c:v>41092</c:v>
                </c:pt>
                <c:pt idx="276">
                  <c:v>41093</c:v>
                </c:pt>
                <c:pt idx="277">
                  <c:v>41094</c:v>
                </c:pt>
                <c:pt idx="278">
                  <c:v>41095</c:v>
                </c:pt>
                <c:pt idx="279">
                  <c:v>41096</c:v>
                </c:pt>
                <c:pt idx="280">
                  <c:v>41097</c:v>
                </c:pt>
                <c:pt idx="281">
                  <c:v>41098</c:v>
                </c:pt>
                <c:pt idx="282">
                  <c:v>41099</c:v>
                </c:pt>
                <c:pt idx="283">
                  <c:v>41100</c:v>
                </c:pt>
                <c:pt idx="284">
                  <c:v>41101</c:v>
                </c:pt>
                <c:pt idx="285">
                  <c:v>41102</c:v>
                </c:pt>
                <c:pt idx="286">
                  <c:v>41103</c:v>
                </c:pt>
                <c:pt idx="287">
                  <c:v>41104</c:v>
                </c:pt>
                <c:pt idx="288">
                  <c:v>41105</c:v>
                </c:pt>
                <c:pt idx="289">
                  <c:v>41106</c:v>
                </c:pt>
                <c:pt idx="290">
                  <c:v>41107</c:v>
                </c:pt>
                <c:pt idx="291">
                  <c:v>41108</c:v>
                </c:pt>
                <c:pt idx="292">
                  <c:v>41109</c:v>
                </c:pt>
                <c:pt idx="293">
                  <c:v>41110</c:v>
                </c:pt>
                <c:pt idx="294">
                  <c:v>41111</c:v>
                </c:pt>
                <c:pt idx="295">
                  <c:v>41112</c:v>
                </c:pt>
                <c:pt idx="296">
                  <c:v>41113</c:v>
                </c:pt>
                <c:pt idx="297">
                  <c:v>41114</c:v>
                </c:pt>
                <c:pt idx="298">
                  <c:v>41115</c:v>
                </c:pt>
                <c:pt idx="299">
                  <c:v>41116</c:v>
                </c:pt>
                <c:pt idx="300">
                  <c:v>41117</c:v>
                </c:pt>
                <c:pt idx="301">
                  <c:v>41118</c:v>
                </c:pt>
                <c:pt idx="302">
                  <c:v>41119</c:v>
                </c:pt>
                <c:pt idx="303">
                  <c:v>41120</c:v>
                </c:pt>
                <c:pt idx="304">
                  <c:v>41121</c:v>
                </c:pt>
                <c:pt idx="305">
                  <c:v>41122</c:v>
                </c:pt>
                <c:pt idx="306">
                  <c:v>41123</c:v>
                </c:pt>
                <c:pt idx="307">
                  <c:v>41124</c:v>
                </c:pt>
                <c:pt idx="308">
                  <c:v>41125</c:v>
                </c:pt>
                <c:pt idx="309">
                  <c:v>41126</c:v>
                </c:pt>
                <c:pt idx="310">
                  <c:v>41127</c:v>
                </c:pt>
                <c:pt idx="311">
                  <c:v>41128</c:v>
                </c:pt>
                <c:pt idx="312">
                  <c:v>41129</c:v>
                </c:pt>
                <c:pt idx="313">
                  <c:v>41130</c:v>
                </c:pt>
                <c:pt idx="314">
                  <c:v>41131</c:v>
                </c:pt>
                <c:pt idx="315">
                  <c:v>41132</c:v>
                </c:pt>
                <c:pt idx="316">
                  <c:v>41133</c:v>
                </c:pt>
                <c:pt idx="317">
                  <c:v>41134</c:v>
                </c:pt>
                <c:pt idx="318">
                  <c:v>41135</c:v>
                </c:pt>
                <c:pt idx="319">
                  <c:v>41136</c:v>
                </c:pt>
                <c:pt idx="320">
                  <c:v>41137</c:v>
                </c:pt>
                <c:pt idx="321">
                  <c:v>41138</c:v>
                </c:pt>
                <c:pt idx="322">
                  <c:v>41139</c:v>
                </c:pt>
                <c:pt idx="323">
                  <c:v>41140</c:v>
                </c:pt>
                <c:pt idx="324">
                  <c:v>41141</c:v>
                </c:pt>
                <c:pt idx="325">
                  <c:v>41142</c:v>
                </c:pt>
                <c:pt idx="326">
                  <c:v>41143</c:v>
                </c:pt>
                <c:pt idx="327">
                  <c:v>41144</c:v>
                </c:pt>
                <c:pt idx="328">
                  <c:v>41145</c:v>
                </c:pt>
                <c:pt idx="329">
                  <c:v>41146</c:v>
                </c:pt>
                <c:pt idx="330">
                  <c:v>41147</c:v>
                </c:pt>
                <c:pt idx="331">
                  <c:v>41148</c:v>
                </c:pt>
                <c:pt idx="332">
                  <c:v>41149</c:v>
                </c:pt>
                <c:pt idx="333">
                  <c:v>41150</c:v>
                </c:pt>
                <c:pt idx="334">
                  <c:v>41151</c:v>
                </c:pt>
                <c:pt idx="335">
                  <c:v>41152</c:v>
                </c:pt>
                <c:pt idx="336">
                  <c:v>41153</c:v>
                </c:pt>
                <c:pt idx="337">
                  <c:v>41154</c:v>
                </c:pt>
                <c:pt idx="338">
                  <c:v>41155</c:v>
                </c:pt>
                <c:pt idx="339">
                  <c:v>41156</c:v>
                </c:pt>
                <c:pt idx="340">
                  <c:v>41157</c:v>
                </c:pt>
                <c:pt idx="341">
                  <c:v>41158</c:v>
                </c:pt>
                <c:pt idx="342">
                  <c:v>41159</c:v>
                </c:pt>
                <c:pt idx="343">
                  <c:v>41160</c:v>
                </c:pt>
                <c:pt idx="344">
                  <c:v>41161</c:v>
                </c:pt>
                <c:pt idx="345">
                  <c:v>41162</c:v>
                </c:pt>
                <c:pt idx="346">
                  <c:v>41163</c:v>
                </c:pt>
                <c:pt idx="347">
                  <c:v>41164</c:v>
                </c:pt>
                <c:pt idx="348">
                  <c:v>41165</c:v>
                </c:pt>
                <c:pt idx="349">
                  <c:v>41166</c:v>
                </c:pt>
                <c:pt idx="350">
                  <c:v>41167</c:v>
                </c:pt>
                <c:pt idx="351">
                  <c:v>41168</c:v>
                </c:pt>
                <c:pt idx="352">
                  <c:v>41169</c:v>
                </c:pt>
                <c:pt idx="353">
                  <c:v>41170</c:v>
                </c:pt>
                <c:pt idx="354">
                  <c:v>41171</c:v>
                </c:pt>
                <c:pt idx="355">
                  <c:v>41172</c:v>
                </c:pt>
                <c:pt idx="356">
                  <c:v>41173</c:v>
                </c:pt>
                <c:pt idx="357">
                  <c:v>41174</c:v>
                </c:pt>
                <c:pt idx="358">
                  <c:v>41175</c:v>
                </c:pt>
                <c:pt idx="359">
                  <c:v>41176</c:v>
                </c:pt>
                <c:pt idx="360">
                  <c:v>41177</c:v>
                </c:pt>
                <c:pt idx="361">
                  <c:v>41178</c:v>
                </c:pt>
                <c:pt idx="362">
                  <c:v>41179</c:v>
                </c:pt>
                <c:pt idx="363">
                  <c:v>41180</c:v>
                </c:pt>
                <c:pt idx="364">
                  <c:v>41181</c:v>
                </c:pt>
                <c:pt idx="365">
                  <c:v>41182</c:v>
                </c:pt>
              </c:numCache>
            </c:numRef>
          </c:xVal>
          <c:yVal>
            <c:numRef>
              <c:f>'Wet-type year 2003'!$E$5:$E$371</c:f>
              <c:numCache>
                <c:formatCode>General</c:formatCode>
                <c:ptCount val="367"/>
                <c:pt idx="0">
                  <c:v>0.26092052389036618</c:v>
                </c:pt>
                <c:pt idx="1">
                  <c:v>0.26092052389036618</c:v>
                </c:pt>
                <c:pt idx="2">
                  <c:v>0.2739205238903662</c:v>
                </c:pt>
                <c:pt idx="3">
                  <c:v>0.2739205238903662</c:v>
                </c:pt>
                <c:pt idx="4">
                  <c:v>0.2739205238903662</c:v>
                </c:pt>
                <c:pt idx="5">
                  <c:v>0.26092052389036618</c:v>
                </c:pt>
                <c:pt idx="6">
                  <c:v>0.26092052389036618</c:v>
                </c:pt>
                <c:pt idx="7">
                  <c:v>0.26092052389036618</c:v>
                </c:pt>
                <c:pt idx="8">
                  <c:v>0.24792052389036626</c:v>
                </c:pt>
                <c:pt idx="9">
                  <c:v>0.26092052389036618</c:v>
                </c:pt>
                <c:pt idx="10">
                  <c:v>0.24792052389036626</c:v>
                </c:pt>
                <c:pt idx="11">
                  <c:v>0.35192052389036621</c:v>
                </c:pt>
                <c:pt idx="12">
                  <c:v>0.37792052389036623</c:v>
                </c:pt>
                <c:pt idx="13">
                  <c:v>0.37792052389036623</c:v>
                </c:pt>
                <c:pt idx="14">
                  <c:v>0.39092052389036624</c:v>
                </c:pt>
                <c:pt idx="15">
                  <c:v>0.4039205238903662</c:v>
                </c:pt>
                <c:pt idx="16">
                  <c:v>0.4039205238903662</c:v>
                </c:pt>
                <c:pt idx="17">
                  <c:v>0.4039205238903662</c:v>
                </c:pt>
                <c:pt idx="18">
                  <c:v>0.37792052389036623</c:v>
                </c:pt>
                <c:pt idx="19">
                  <c:v>0.36492052389036622</c:v>
                </c:pt>
                <c:pt idx="20">
                  <c:v>0.35192052389036621</c:v>
                </c:pt>
                <c:pt idx="21">
                  <c:v>0.32592052389036624</c:v>
                </c:pt>
                <c:pt idx="22">
                  <c:v>0.3389205238903662</c:v>
                </c:pt>
                <c:pt idx="23">
                  <c:v>0.39092052389036624</c:v>
                </c:pt>
                <c:pt idx="24">
                  <c:v>0.44292052389036624</c:v>
                </c:pt>
                <c:pt idx="25">
                  <c:v>0.44292052389036624</c:v>
                </c:pt>
                <c:pt idx="26">
                  <c:v>0.44292052389036624</c:v>
                </c:pt>
                <c:pt idx="27">
                  <c:v>0.44292052389036624</c:v>
                </c:pt>
                <c:pt idx="28">
                  <c:v>0.44292052389036624</c:v>
                </c:pt>
                <c:pt idx="29">
                  <c:v>0.44292052389036624</c:v>
                </c:pt>
                <c:pt idx="30">
                  <c:v>0.45592052389036625</c:v>
                </c:pt>
                <c:pt idx="31">
                  <c:v>0.45592052389036625</c:v>
                </c:pt>
                <c:pt idx="32">
                  <c:v>0.45592052389036625</c:v>
                </c:pt>
                <c:pt idx="33">
                  <c:v>0.45592052389036625</c:v>
                </c:pt>
                <c:pt idx="34">
                  <c:v>0.4689205238903662</c:v>
                </c:pt>
                <c:pt idx="35">
                  <c:v>0.4689205238903662</c:v>
                </c:pt>
                <c:pt idx="36">
                  <c:v>0.4689205238903662</c:v>
                </c:pt>
                <c:pt idx="37">
                  <c:v>0.53392052389036626</c:v>
                </c:pt>
                <c:pt idx="38">
                  <c:v>8.3599205238903664</c:v>
                </c:pt>
                <c:pt idx="39">
                  <c:v>21.359920523890366</c:v>
                </c:pt>
                <c:pt idx="40">
                  <c:v>18.239920523890365</c:v>
                </c:pt>
                <c:pt idx="41">
                  <c:v>25.259920523890365</c:v>
                </c:pt>
                <c:pt idx="42">
                  <c:v>13.039920523890366</c:v>
                </c:pt>
                <c:pt idx="43">
                  <c:v>8.4899205238903654</c:v>
                </c:pt>
                <c:pt idx="44">
                  <c:v>6.7999205238903668</c:v>
                </c:pt>
                <c:pt idx="45">
                  <c:v>5.3699205238903662</c:v>
                </c:pt>
                <c:pt idx="46">
                  <c:v>4.4599205238903661</c:v>
                </c:pt>
                <c:pt idx="47">
                  <c:v>3.8099205238903662</c:v>
                </c:pt>
                <c:pt idx="48">
                  <c:v>3.4199205238903665</c:v>
                </c:pt>
                <c:pt idx="49">
                  <c:v>3.1599205238903663</c:v>
                </c:pt>
                <c:pt idx="50">
                  <c:v>3.0299205238903664</c:v>
                </c:pt>
                <c:pt idx="51">
                  <c:v>2.8999205238903665</c:v>
                </c:pt>
                <c:pt idx="52">
                  <c:v>2.7699205238903661</c:v>
                </c:pt>
                <c:pt idx="53">
                  <c:v>2.7699205238903661</c:v>
                </c:pt>
                <c:pt idx="54">
                  <c:v>2.6399205238903662</c:v>
                </c:pt>
                <c:pt idx="55">
                  <c:v>2.6399205238903662</c:v>
                </c:pt>
                <c:pt idx="56">
                  <c:v>2.6399205238903662</c:v>
                </c:pt>
                <c:pt idx="57">
                  <c:v>2.5099205238903664</c:v>
                </c:pt>
                <c:pt idx="58">
                  <c:v>2.5099205238903664</c:v>
                </c:pt>
                <c:pt idx="59">
                  <c:v>2.5099205238903664</c:v>
                </c:pt>
                <c:pt idx="60">
                  <c:v>2.5099205238903664</c:v>
                </c:pt>
                <c:pt idx="61">
                  <c:v>2.3799205238903665</c:v>
                </c:pt>
                <c:pt idx="62">
                  <c:v>2.3799205238903665</c:v>
                </c:pt>
                <c:pt idx="63">
                  <c:v>2.3799205238903665</c:v>
                </c:pt>
                <c:pt idx="64">
                  <c:v>2.3799205238903665</c:v>
                </c:pt>
                <c:pt idx="65">
                  <c:v>2.3799205238903665</c:v>
                </c:pt>
                <c:pt idx="66">
                  <c:v>2.3799205238903665</c:v>
                </c:pt>
                <c:pt idx="67">
                  <c:v>2.3799205238903665</c:v>
                </c:pt>
                <c:pt idx="68">
                  <c:v>2.3799205238903665</c:v>
                </c:pt>
                <c:pt idx="69">
                  <c:v>2.5099205238903664</c:v>
                </c:pt>
                <c:pt idx="70">
                  <c:v>3.1599205238903663</c:v>
                </c:pt>
                <c:pt idx="71">
                  <c:v>3.4199205238903665</c:v>
                </c:pt>
                <c:pt idx="72">
                  <c:v>3.5499205238903664</c:v>
                </c:pt>
                <c:pt idx="73">
                  <c:v>35.009920523890365</c:v>
                </c:pt>
                <c:pt idx="74">
                  <c:v>1043.9399205238904</c:v>
                </c:pt>
                <c:pt idx="75">
                  <c:v>673.43992052389035</c:v>
                </c:pt>
                <c:pt idx="76">
                  <c:v>2054.0399205238905</c:v>
                </c:pt>
                <c:pt idx="77">
                  <c:v>508.33992052389038</c:v>
                </c:pt>
                <c:pt idx="78">
                  <c:v>280.83992052389038</c:v>
                </c:pt>
                <c:pt idx="79">
                  <c:v>319.83992052389038</c:v>
                </c:pt>
                <c:pt idx="80">
                  <c:v>760.53992052389037</c:v>
                </c:pt>
                <c:pt idx="81">
                  <c:v>1006.2399205238904</c:v>
                </c:pt>
                <c:pt idx="82">
                  <c:v>488.83992052389038</c:v>
                </c:pt>
                <c:pt idx="83">
                  <c:v>286.03992052389037</c:v>
                </c:pt>
                <c:pt idx="84">
                  <c:v>191.1399205238904</c:v>
                </c:pt>
                <c:pt idx="85">
                  <c:v>133.93992052389038</c:v>
                </c:pt>
                <c:pt idx="86">
                  <c:v>122.10992052389037</c:v>
                </c:pt>
                <c:pt idx="87">
                  <c:v>348.43992052389035</c:v>
                </c:pt>
                <c:pt idx="88">
                  <c:v>1149.2399205238905</c:v>
                </c:pt>
                <c:pt idx="89">
                  <c:v>1120.6399205238904</c:v>
                </c:pt>
                <c:pt idx="90">
                  <c:v>534.33992052389033</c:v>
                </c:pt>
                <c:pt idx="91">
                  <c:v>1287.0399205238905</c:v>
                </c:pt>
                <c:pt idx="92">
                  <c:v>592.83992052389033</c:v>
                </c:pt>
                <c:pt idx="93">
                  <c:v>371.83992052389038</c:v>
                </c:pt>
                <c:pt idx="94">
                  <c:v>253.5399205238904</c:v>
                </c:pt>
                <c:pt idx="95">
                  <c:v>187.23992052389039</c:v>
                </c:pt>
                <c:pt idx="96">
                  <c:v>139.1399205238904</c:v>
                </c:pt>
                <c:pt idx="97">
                  <c:v>108.32992052389037</c:v>
                </c:pt>
                <c:pt idx="98">
                  <c:v>87.009920523890372</c:v>
                </c:pt>
                <c:pt idx="99">
                  <c:v>71.929920523890374</c:v>
                </c:pt>
                <c:pt idx="100">
                  <c:v>64.129920523890362</c:v>
                </c:pt>
                <c:pt idx="101">
                  <c:v>66.729920523890371</c:v>
                </c:pt>
                <c:pt idx="102">
                  <c:v>89.349920523890361</c:v>
                </c:pt>
                <c:pt idx="103">
                  <c:v>153.43992052389038</c:v>
                </c:pt>
                <c:pt idx="104">
                  <c:v>731.93992052389035</c:v>
                </c:pt>
                <c:pt idx="105">
                  <c:v>548.6399205238904</c:v>
                </c:pt>
                <c:pt idx="106">
                  <c:v>357.53992052389037</c:v>
                </c:pt>
                <c:pt idx="107">
                  <c:v>247.0399205238904</c:v>
                </c:pt>
                <c:pt idx="108">
                  <c:v>183.33992052389038</c:v>
                </c:pt>
                <c:pt idx="109">
                  <c:v>144.33992052389038</c:v>
                </c:pt>
                <c:pt idx="110">
                  <c:v>117.42992052389037</c:v>
                </c:pt>
                <c:pt idx="111">
                  <c:v>98.969920523890366</c:v>
                </c:pt>
                <c:pt idx="112">
                  <c:v>88.179920523890374</c:v>
                </c:pt>
                <c:pt idx="113">
                  <c:v>98.319920523890374</c:v>
                </c:pt>
                <c:pt idx="114">
                  <c:v>187.23992052389039</c:v>
                </c:pt>
                <c:pt idx="115">
                  <c:v>125.87992052389038</c:v>
                </c:pt>
                <c:pt idx="116">
                  <c:v>107.41992052389037</c:v>
                </c:pt>
                <c:pt idx="117">
                  <c:v>94.549920523890364</c:v>
                </c:pt>
                <c:pt idx="118">
                  <c:v>85.319920523890374</c:v>
                </c:pt>
                <c:pt idx="119">
                  <c:v>76.609920523890366</c:v>
                </c:pt>
                <c:pt idx="120">
                  <c:v>68.289920523890373</c:v>
                </c:pt>
                <c:pt idx="121">
                  <c:v>61.26992052389037</c:v>
                </c:pt>
                <c:pt idx="122">
                  <c:v>56.329920523890365</c:v>
                </c:pt>
                <c:pt idx="123">
                  <c:v>52.559920523890369</c:v>
                </c:pt>
                <c:pt idx="124">
                  <c:v>48.139920523890368</c:v>
                </c:pt>
                <c:pt idx="125">
                  <c:v>44.239920523890369</c:v>
                </c:pt>
                <c:pt idx="126">
                  <c:v>40.989920523890369</c:v>
                </c:pt>
                <c:pt idx="127">
                  <c:v>38.12992052389037</c:v>
                </c:pt>
                <c:pt idx="128">
                  <c:v>35.399920523890366</c:v>
                </c:pt>
                <c:pt idx="129">
                  <c:v>32.929920523890367</c:v>
                </c:pt>
                <c:pt idx="130">
                  <c:v>30.459920523890368</c:v>
                </c:pt>
                <c:pt idx="131">
                  <c:v>28.379920523890366</c:v>
                </c:pt>
                <c:pt idx="132">
                  <c:v>26.689920523890365</c:v>
                </c:pt>
                <c:pt idx="133">
                  <c:v>25.519920523890367</c:v>
                </c:pt>
                <c:pt idx="134">
                  <c:v>24.609920523890366</c:v>
                </c:pt>
                <c:pt idx="135">
                  <c:v>30.849920523890365</c:v>
                </c:pt>
                <c:pt idx="136">
                  <c:v>37.739920523890369</c:v>
                </c:pt>
                <c:pt idx="137">
                  <c:v>32.019920523890363</c:v>
                </c:pt>
                <c:pt idx="138">
                  <c:v>187.23992052389039</c:v>
                </c:pt>
                <c:pt idx="139">
                  <c:v>114.69992052389037</c:v>
                </c:pt>
                <c:pt idx="140">
                  <c:v>86.619920523890372</c:v>
                </c:pt>
                <c:pt idx="141">
                  <c:v>81.159920523890364</c:v>
                </c:pt>
                <c:pt idx="142">
                  <c:v>77.909920523890364</c:v>
                </c:pt>
                <c:pt idx="143">
                  <c:v>67.379920523890362</c:v>
                </c:pt>
                <c:pt idx="144">
                  <c:v>60.749920523890367</c:v>
                </c:pt>
                <c:pt idx="145">
                  <c:v>55.809920523890369</c:v>
                </c:pt>
                <c:pt idx="146">
                  <c:v>51.649920523890366</c:v>
                </c:pt>
                <c:pt idx="147">
                  <c:v>47.099920523890368</c:v>
                </c:pt>
                <c:pt idx="148">
                  <c:v>43.069920523890367</c:v>
                </c:pt>
                <c:pt idx="149">
                  <c:v>42.419920523890369</c:v>
                </c:pt>
                <c:pt idx="150">
                  <c:v>37.479920523890364</c:v>
                </c:pt>
                <c:pt idx="152">
                  <c:v>33.839920523890363</c:v>
                </c:pt>
                <c:pt idx="153">
                  <c:v>30.979920523890367</c:v>
                </c:pt>
                <c:pt idx="154">
                  <c:v>28.899920523890366</c:v>
                </c:pt>
                <c:pt idx="155">
                  <c:v>27.339920523890367</c:v>
                </c:pt>
                <c:pt idx="156">
                  <c:v>25.519920523890367</c:v>
                </c:pt>
                <c:pt idx="157">
                  <c:v>23.829920523890365</c:v>
                </c:pt>
                <c:pt idx="158">
                  <c:v>22.269920523890367</c:v>
                </c:pt>
                <c:pt idx="159">
                  <c:v>21.099920523890365</c:v>
                </c:pt>
                <c:pt idx="160">
                  <c:v>19.799920523890368</c:v>
                </c:pt>
                <c:pt idx="161">
                  <c:v>19.409920523890367</c:v>
                </c:pt>
                <c:pt idx="162">
                  <c:v>19.149920523890366</c:v>
                </c:pt>
                <c:pt idx="163">
                  <c:v>18.629920523890366</c:v>
                </c:pt>
                <c:pt idx="164">
                  <c:v>18.499920523890367</c:v>
                </c:pt>
                <c:pt idx="165">
                  <c:v>101.56992052389037</c:v>
                </c:pt>
                <c:pt idx="166">
                  <c:v>696.83992052389033</c:v>
                </c:pt>
                <c:pt idx="167">
                  <c:v>343.23992052389036</c:v>
                </c:pt>
                <c:pt idx="168">
                  <c:v>205.43992052389038</c:v>
                </c:pt>
                <c:pt idx="169">
                  <c:v>143.03992052389037</c:v>
                </c:pt>
                <c:pt idx="170">
                  <c:v>113.78992052389037</c:v>
                </c:pt>
                <c:pt idx="171">
                  <c:v>105.72992052389037</c:v>
                </c:pt>
                <c:pt idx="172">
                  <c:v>88.439920523890365</c:v>
                </c:pt>
                <c:pt idx="173">
                  <c:v>78.039920523890373</c:v>
                </c:pt>
                <c:pt idx="174">
                  <c:v>79.859920523890366</c:v>
                </c:pt>
                <c:pt idx="175">
                  <c:v>71.929920523890374</c:v>
                </c:pt>
                <c:pt idx="176">
                  <c:v>64.519920523890363</c:v>
                </c:pt>
                <c:pt idx="177">
                  <c:v>71.929920523890374</c:v>
                </c:pt>
                <c:pt idx="178">
                  <c:v>71.929920523890374</c:v>
                </c:pt>
                <c:pt idx="179">
                  <c:v>66.209920523890361</c:v>
                </c:pt>
                <c:pt idx="180">
                  <c:v>59.969920523890366</c:v>
                </c:pt>
                <c:pt idx="181">
                  <c:v>52.039920523890366</c:v>
                </c:pt>
                <c:pt idx="182">
                  <c:v>47.359920523890366</c:v>
                </c:pt>
                <c:pt idx="183">
                  <c:v>43.849920523890368</c:v>
                </c:pt>
                <c:pt idx="184">
                  <c:v>42.679920523890367</c:v>
                </c:pt>
                <c:pt idx="185">
                  <c:v>41.119920523890364</c:v>
                </c:pt>
                <c:pt idx="186">
                  <c:v>54.249920523890367</c:v>
                </c:pt>
                <c:pt idx="187">
                  <c:v>52.819920523890367</c:v>
                </c:pt>
                <c:pt idx="188">
                  <c:v>44.759920523890365</c:v>
                </c:pt>
                <c:pt idx="189">
                  <c:v>41.509920523890365</c:v>
                </c:pt>
                <c:pt idx="190">
                  <c:v>37.869920523890364</c:v>
                </c:pt>
                <c:pt idx="191">
                  <c:v>34.87992052389037</c:v>
                </c:pt>
                <c:pt idx="192">
                  <c:v>33.059920523890369</c:v>
                </c:pt>
                <c:pt idx="193">
                  <c:v>31.889920523890368</c:v>
                </c:pt>
                <c:pt idx="194">
                  <c:v>119.76992052389036</c:v>
                </c:pt>
                <c:pt idx="195">
                  <c:v>357.53992052389037</c:v>
                </c:pt>
                <c:pt idx="196">
                  <c:v>267.83992052389038</c:v>
                </c:pt>
                <c:pt idx="197">
                  <c:v>182.03992052389037</c:v>
                </c:pt>
                <c:pt idx="198">
                  <c:v>152.1399205238904</c:v>
                </c:pt>
                <c:pt idx="199">
                  <c:v>148.23992052389039</c:v>
                </c:pt>
                <c:pt idx="200">
                  <c:v>118.46992052389037</c:v>
                </c:pt>
                <c:pt idx="201">
                  <c:v>98.579920523890365</c:v>
                </c:pt>
                <c:pt idx="202">
                  <c:v>85.059920523890369</c:v>
                </c:pt>
                <c:pt idx="203">
                  <c:v>77.779920523890368</c:v>
                </c:pt>
                <c:pt idx="204">
                  <c:v>88.69992052389037</c:v>
                </c:pt>
                <c:pt idx="205">
                  <c:v>73.749920523890367</c:v>
                </c:pt>
                <c:pt idx="206">
                  <c:v>313.33992052389038</c:v>
                </c:pt>
                <c:pt idx="207">
                  <c:v>321.13992052389034</c:v>
                </c:pt>
                <c:pt idx="208">
                  <c:v>327.63992052389034</c:v>
                </c:pt>
                <c:pt idx="209">
                  <c:v>241.83992052389038</c:v>
                </c:pt>
                <c:pt idx="210">
                  <c:v>403.03992052389037</c:v>
                </c:pt>
                <c:pt idx="211">
                  <c:v>832.03992052389037</c:v>
                </c:pt>
                <c:pt idx="212">
                  <c:v>729.33992052389033</c:v>
                </c:pt>
                <c:pt idx="213">
                  <c:v>417.33992052389038</c:v>
                </c:pt>
                <c:pt idx="214">
                  <c:v>288.63992052389034</c:v>
                </c:pt>
                <c:pt idx="215">
                  <c:v>228.83992052389038</c:v>
                </c:pt>
                <c:pt idx="216">
                  <c:v>178.1399205238904</c:v>
                </c:pt>
                <c:pt idx="217">
                  <c:v>149.53992052389037</c:v>
                </c:pt>
                <c:pt idx="218">
                  <c:v>127.17992052389037</c:v>
                </c:pt>
                <c:pt idx="219">
                  <c:v>113.91992052389037</c:v>
                </c:pt>
                <c:pt idx="220">
                  <c:v>101.95992052389037</c:v>
                </c:pt>
                <c:pt idx="221">
                  <c:v>91.689920523890365</c:v>
                </c:pt>
                <c:pt idx="222">
                  <c:v>80.899920523890373</c:v>
                </c:pt>
                <c:pt idx="223">
                  <c:v>73.489920523890362</c:v>
                </c:pt>
                <c:pt idx="224">
                  <c:v>67.249920523890367</c:v>
                </c:pt>
                <c:pt idx="225">
                  <c:v>61.789920523890366</c:v>
                </c:pt>
                <c:pt idx="226">
                  <c:v>56.849920523890368</c:v>
                </c:pt>
                <c:pt idx="227">
                  <c:v>52.559920523890369</c:v>
                </c:pt>
                <c:pt idx="228">
                  <c:v>48.399920523890366</c:v>
                </c:pt>
                <c:pt idx="229">
                  <c:v>45.149920523890366</c:v>
                </c:pt>
                <c:pt idx="230">
                  <c:v>42.549920523890364</c:v>
                </c:pt>
                <c:pt idx="231">
                  <c:v>40.209920523890368</c:v>
                </c:pt>
                <c:pt idx="232">
                  <c:v>37.739920523890369</c:v>
                </c:pt>
                <c:pt idx="233">
                  <c:v>35.139920523890368</c:v>
                </c:pt>
                <c:pt idx="234">
                  <c:v>33.189920523890365</c:v>
                </c:pt>
                <c:pt idx="235">
                  <c:v>31.499920523890367</c:v>
                </c:pt>
                <c:pt idx="236">
                  <c:v>29.809920523890366</c:v>
                </c:pt>
                <c:pt idx="237">
                  <c:v>28.119920523890368</c:v>
                </c:pt>
                <c:pt idx="238">
                  <c:v>26.689920523890365</c:v>
                </c:pt>
                <c:pt idx="239">
                  <c:v>24.609920523890366</c:v>
                </c:pt>
                <c:pt idx="240">
                  <c:v>23.049920523890368</c:v>
                </c:pt>
                <c:pt idx="241">
                  <c:v>21.879920523890366</c:v>
                </c:pt>
                <c:pt idx="242">
                  <c:v>20.839920523890367</c:v>
                </c:pt>
                <c:pt idx="243">
                  <c:v>20.449920523890366</c:v>
                </c:pt>
                <c:pt idx="244">
                  <c:v>19.661914707446588</c:v>
                </c:pt>
                <c:pt idx="245">
                  <c:v>18.361914707446587</c:v>
                </c:pt>
                <c:pt idx="246">
                  <c:v>17.321914707446588</c:v>
                </c:pt>
                <c:pt idx="247">
                  <c:v>16.281914707446589</c:v>
                </c:pt>
                <c:pt idx="248">
                  <c:v>15.501914707446588</c:v>
                </c:pt>
                <c:pt idx="249">
                  <c:v>14.981914707446588</c:v>
                </c:pt>
                <c:pt idx="250">
                  <c:v>14.591914707446588</c:v>
                </c:pt>
                <c:pt idx="251">
                  <c:v>14.201914707446589</c:v>
                </c:pt>
                <c:pt idx="252">
                  <c:v>13.811914707446588</c:v>
                </c:pt>
                <c:pt idx="253">
                  <c:v>13.291914707446589</c:v>
                </c:pt>
                <c:pt idx="254">
                  <c:v>12.901914707446588</c:v>
                </c:pt>
                <c:pt idx="255">
                  <c:v>12.641914707446588</c:v>
                </c:pt>
                <c:pt idx="256">
                  <c:v>12.121914707446589</c:v>
                </c:pt>
                <c:pt idx="257">
                  <c:v>11.731914707446588</c:v>
                </c:pt>
                <c:pt idx="258">
                  <c:v>11.341914707446588</c:v>
                </c:pt>
                <c:pt idx="259">
                  <c:v>11.081914707446588</c:v>
                </c:pt>
                <c:pt idx="260">
                  <c:v>10.691914707446587</c:v>
                </c:pt>
                <c:pt idx="261">
                  <c:v>10.431914707446587</c:v>
                </c:pt>
                <c:pt idx="262">
                  <c:v>10.171914707446588</c:v>
                </c:pt>
                <c:pt idx="263">
                  <c:v>9.9119147074465879</c:v>
                </c:pt>
                <c:pt idx="264">
                  <c:v>9.6519147074465881</c:v>
                </c:pt>
                <c:pt idx="265">
                  <c:v>9.3919147074465883</c:v>
                </c:pt>
                <c:pt idx="266">
                  <c:v>9.1319147074465885</c:v>
                </c:pt>
                <c:pt idx="267">
                  <c:v>9.0019147074465877</c:v>
                </c:pt>
                <c:pt idx="268">
                  <c:v>8.6119147074465872</c:v>
                </c:pt>
                <c:pt idx="269">
                  <c:v>8.0919147074465876</c:v>
                </c:pt>
                <c:pt idx="270">
                  <c:v>7.8319147074465878</c:v>
                </c:pt>
                <c:pt idx="271">
                  <c:v>7.7019147074465879</c:v>
                </c:pt>
                <c:pt idx="272">
                  <c:v>7.1819147074465874</c:v>
                </c:pt>
                <c:pt idx="273">
                  <c:v>6.7919147074465878</c:v>
                </c:pt>
                <c:pt idx="274">
                  <c:v>6.8271526579808848</c:v>
                </c:pt>
                <c:pt idx="275">
                  <c:v>6.567152657980885</c:v>
                </c:pt>
                <c:pt idx="276">
                  <c:v>6.4371526579808851</c:v>
                </c:pt>
                <c:pt idx="277">
                  <c:v>6.3071526579808852</c:v>
                </c:pt>
                <c:pt idx="278">
                  <c:v>6.3071526579808852</c:v>
                </c:pt>
                <c:pt idx="279">
                  <c:v>6.1771526579808853</c:v>
                </c:pt>
                <c:pt idx="280">
                  <c:v>6.3071526579808852</c:v>
                </c:pt>
                <c:pt idx="281">
                  <c:v>6.1771526579808853</c:v>
                </c:pt>
                <c:pt idx="282">
                  <c:v>6.0471526579808845</c:v>
                </c:pt>
                <c:pt idx="283">
                  <c:v>5.9171526579808846</c:v>
                </c:pt>
                <c:pt idx="284">
                  <c:v>5.7871526579808847</c:v>
                </c:pt>
                <c:pt idx="285">
                  <c:v>5.6571526579808848</c:v>
                </c:pt>
                <c:pt idx="286">
                  <c:v>5.527152657980885</c:v>
                </c:pt>
                <c:pt idx="287">
                  <c:v>5.527152657980885</c:v>
                </c:pt>
                <c:pt idx="288">
                  <c:v>5.527152657980885</c:v>
                </c:pt>
                <c:pt idx="289">
                  <c:v>5.3971526579808851</c:v>
                </c:pt>
                <c:pt idx="290">
                  <c:v>5.3971526579808851</c:v>
                </c:pt>
                <c:pt idx="291">
                  <c:v>5.2671526579808852</c:v>
                </c:pt>
                <c:pt idx="292">
                  <c:v>5.0071526579808845</c:v>
                </c:pt>
                <c:pt idx="293">
                  <c:v>5.0071526579808845</c:v>
                </c:pt>
                <c:pt idx="294">
                  <c:v>4.8771526579808846</c:v>
                </c:pt>
                <c:pt idx="295">
                  <c:v>4.7471526579808847</c:v>
                </c:pt>
                <c:pt idx="296">
                  <c:v>4.7471526579808847</c:v>
                </c:pt>
                <c:pt idx="297">
                  <c:v>4.4871526579808849</c:v>
                </c:pt>
                <c:pt idx="298">
                  <c:v>4.4871526579808849</c:v>
                </c:pt>
                <c:pt idx="299">
                  <c:v>4.2271526579808851</c:v>
                </c:pt>
                <c:pt idx="300">
                  <c:v>4.0971526579808843</c:v>
                </c:pt>
                <c:pt idx="301">
                  <c:v>3.7071526579808842</c:v>
                </c:pt>
                <c:pt idx="302">
                  <c:v>3.4471526579808844</c:v>
                </c:pt>
                <c:pt idx="303">
                  <c:v>3.3171526579808845</c:v>
                </c:pt>
                <c:pt idx="304">
                  <c:v>3.1871526579808842</c:v>
                </c:pt>
                <c:pt idx="305">
                  <c:v>3.1713391568076199</c:v>
                </c:pt>
                <c:pt idx="306">
                  <c:v>3.1713391568076199</c:v>
                </c:pt>
                <c:pt idx="307">
                  <c:v>3.04133915680762</c:v>
                </c:pt>
                <c:pt idx="308">
                  <c:v>2.9113391568076197</c:v>
                </c:pt>
                <c:pt idx="309">
                  <c:v>2.9113391568076197</c:v>
                </c:pt>
                <c:pt idx="310">
                  <c:v>2.9113391568076197</c:v>
                </c:pt>
                <c:pt idx="311">
                  <c:v>2.7813391568076198</c:v>
                </c:pt>
                <c:pt idx="312">
                  <c:v>2.7813391568076198</c:v>
                </c:pt>
                <c:pt idx="313">
                  <c:v>2.6513391568076199</c:v>
                </c:pt>
                <c:pt idx="314">
                  <c:v>2.52133915680762</c:v>
                </c:pt>
                <c:pt idx="315">
                  <c:v>2.52133915680762</c:v>
                </c:pt>
                <c:pt idx="316">
                  <c:v>2.52133915680762</c:v>
                </c:pt>
                <c:pt idx="317">
                  <c:v>2.52133915680762</c:v>
                </c:pt>
                <c:pt idx="318">
                  <c:v>2.3913391568076197</c:v>
                </c:pt>
                <c:pt idx="319">
                  <c:v>2.3913391568076197</c:v>
                </c:pt>
                <c:pt idx="320">
                  <c:v>2.2613391568076198</c:v>
                </c:pt>
                <c:pt idx="321">
                  <c:v>2.1313391568076199</c:v>
                </c:pt>
                <c:pt idx="322">
                  <c:v>2.1313391568076199</c:v>
                </c:pt>
                <c:pt idx="323">
                  <c:v>2.2613391568076198</c:v>
                </c:pt>
                <c:pt idx="324">
                  <c:v>2.1313391568076199</c:v>
                </c:pt>
                <c:pt idx="325">
                  <c:v>2.00133915680762</c:v>
                </c:pt>
                <c:pt idx="326">
                  <c:v>2.00133915680762</c:v>
                </c:pt>
                <c:pt idx="327">
                  <c:v>2.00133915680762</c:v>
                </c:pt>
                <c:pt idx="328">
                  <c:v>1.8713391568076199</c:v>
                </c:pt>
                <c:pt idx="329">
                  <c:v>1.8713391568076199</c:v>
                </c:pt>
                <c:pt idx="330">
                  <c:v>2.00133915680762</c:v>
                </c:pt>
                <c:pt idx="331">
                  <c:v>1.8453391568076198</c:v>
                </c:pt>
                <c:pt idx="332">
                  <c:v>1.8323391568076197</c:v>
                </c:pt>
                <c:pt idx="333">
                  <c:v>1.7413391568076197</c:v>
                </c:pt>
                <c:pt idx="334">
                  <c:v>1.7153391568076199</c:v>
                </c:pt>
                <c:pt idx="335">
                  <c:v>1.8063391568076197</c:v>
                </c:pt>
                <c:pt idx="336">
                  <c:v>1.8713391568076199</c:v>
                </c:pt>
                <c:pt idx="337">
                  <c:v>1.8713391568076199</c:v>
                </c:pt>
                <c:pt idx="338">
                  <c:v>1.7283391568076198</c:v>
                </c:pt>
                <c:pt idx="339">
                  <c:v>1.7413391568076197</c:v>
                </c:pt>
                <c:pt idx="340">
                  <c:v>1.7153391568076199</c:v>
                </c:pt>
                <c:pt idx="341">
                  <c:v>1.8323391568076197</c:v>
                </c:pt>
                <c:pt idx="342">
                  <c:v>1.8453391568076198</c:v>
                </c:pt>
                <c:pt idx="343">
                  <c:v>1.7543391568076196</c:v>
                </c:pt>
                <c:pt idx="344">
                  <c:v>1.7803391568076199</c:v>
                </c:pt>
                <c:pt idx="345">
                  <c:v>1.8713391568076199</c:v>
                </c:pt>
                <c:pt idx="346">
                  <c:v>1.8713391568076199</c:v>
                </c:pt>
                <c:pt idx="347">
                  <c:v>1.8713391568076199</c:v>
                </c:pt>
                <c:pt idx="348">
                  <c:v>1.7673391568076198</c:v>
                </c:pt>
                <c:pt idx="349">
                  <c:v>1.7283391568076198</c:v>
                </c:pt>
                <c:pt idx="350">
                  <c:v>1.6893391568076197</c:v>
                </c:pt>
                <c:pt idx="351">
                  <c:v>1.6243391568076198</c:v>
                </c:pt>
                <c:pt idx="352">
                  <c:v>1.5463391568076197</c:v>
                </c:pt>
                <c:pt idx="353">
                  <c:v>1.5853391568076198</c:v>
                </c:pt>
                <c:pt idx="354">
                  <c:v>1.5853391568076198</c:v>
                </c:pt>
                <c:pt idx="355">
                  <c:v>1.5983391568076197</c:v>
                </c:pt>
                <c:pt idx="356">
                  <c:v>1.6373391568076197</c:v>
                </c:pt>
                <c:pt idx="357">
                  <c:v>1.5983391568076197</c:v>
                </c:pt>
                <c:pt idx="358">
                  <c:v>1.5723391568076197</c:v>
                </c:pt>
                <c:pt idx="359">
                  <c:v>1.5203391568076199</c:v>
                </c:pt>
                <c:pt idx="360">
                  <c:v>1.5073391568076198</c:v>
                </c:pt>
                <c:pt idx="361">
                  <c:v>1.4683391568076198</c:v>
                </c:pt>
                <c:pt idx="362">
                  <c:v>1.4553391568076199</c:v>
                </c:pt>
                <c:pt idx="363">
                  <c:v>1.4943391568076196</c:v>
                </c:pt>
                <c:pt idx="364">
                  <c:v>1.5333391568076198</c:v>
                </c:pt>
                <c:pt idx="365">
                  <c:v>1.6373391568076197</c:v>
                </c:pt>
                <c:pt idx="366">
                  <c:v>0.26092052389036618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EA-4BAF-908B-14F1CB62D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8752"/>
        <c:axId val="148380288"/>
      </c:scatterChart>
      <c:valAx>
        <c:axId val="148378752"/>
        <c:scaling>
          <c:orientation val="minMax"/>
          <c:max val="41189"/>
          <c:min val="408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80288"/>
        <c:crosses val="autoZero"/>
        <c:crossBetween val="midCat"/>
        <c:majorUnit val="31"/>
      </c:valAx>
      <c:valAx>
        <c:axId val="148380288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Daily Mean</a:t>
                </a:r>
                <a:r>
                  <a:rPr lang="en-US" sz="1200" baseline="0"/>
                  <a:t> Discharge, ft3/sec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pageSetup orientation="landscape" horizontalDpi="4294967294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pageSetup orientation="landscape" horizontalDpi="4294967294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pageSetup orientation="landscape" horizontalDpi="4294967294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84" workbookViewId="0" zoomToFit="1"/>
  </sheetViews>
  <pageMargins left="0.7" right="0.7" top="0.75" bottom="0.75" header="0.3" footer="0.3"/>
  <pageSetup orientation="landscape" horizontalDpi="4294967294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pageSetup orientation="landscape" horizontalDpi="4294967294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pageSetup orientation="landscape" horizontalDpi="4294967294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48</xdr:row>
      <xdr:rowOff>122465</xdr:rowOff>
    </xdr:from>
    <xdr:to>
      <xdr:col>22</xdr:col>
      <xdr:colOff>561974</xdr:colOff>
      <xdr:row>69</xdr:row>
      <xdr:rowOff>74840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884463</xdr:colOff>
      <xdr:row>15</xdr:row>
      <xdr:rowOff>0</xdr:rowOff>
    </xdr:from>
    <xdr:to>
      <xdr:col>22</xdr:col>
      <xdr:colOff>625928</xdr:colOff>
      <xdr:row>47</xdr:row>
      <xdr:rowOff>68036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0.2038</cdr:x>
      <cdr:y>0.59707</cdr:y>
    </cdr:from>
    <cdr:to>
      <cdr:x>0.20915</cdr:x>
      <cdr:y>0.59707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53DDE0F-A76C-412F-B1E0-1DB1DD50E317}"/>
            </a:ext>
          </a:extLst>
        </cdr:cNvPr>
        <cdr:cNvCxnSpPr/>
      </cdr:nvCxnSpPr>
      <cdr:spPr>
        <a:xfrm xmlns:a="http://schemas.openxmlformats.org/drawingml/2006/main">
          <a:off x="1767874" y="3750743"/>
          <a:ext cx="46412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0.24448</cdr:x>
      <cdr:y>0.59833</cdr:y>
    </cdr:from>
    <cdr:to>
      <cdr:x>0.24967</cdr:x>
      <cdr:y>0.59833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E681FAA4-AA8E-45F8-AC76-E7C8E132930D}"/>
            </a:ext>
          </a:extLst>
        </cdr:cNvPr>
        <cdr:cNvCxnSpPr/>
      </cdr:nvCxnSpPr>
      <cdr:spPr>
        <a:xfrm xmlns:a="http://schemas.openxmlformats.org/drawingml/2006/main">
          <a:off x="2120755" y="3758659"/>
          <a:ext cx="45049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0.26865</cdr:x>
      <cdr:y>0.59833</cdr:y>
    </cdr:from>
    <cdr:to>
      <cdr:x>0.28366</cdr:x>
      <cdr:y>0.59833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E197687E-26CF-477F-8063-B2F0DB4CEA9F}"/>
            </a:ext>
          </a:extLst>
        </cdr:cNvPr>
        <cdr:cNvCxnSpPr/>
      </cdr:nvCxnSpPr>
      <cdr:spPr>
        <a:xfrm xmlns:a="http://schemas.openxmlformats.org/drawingml/2006/main">
          <a:off x="2330419" y="3758659"/>
          <a:ext cx="130206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0.28758</cdr:x>
      <cdr:y>0.59682</cdr:y>
    </cdr:from>
    <cdr:to>
      <cdr:x>0.3675</cdr:x>
      <cdr:y>0.59682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B4AA6CE4-E805-4097-93FD-0BB2E4E7A98A}"/>
            </a:ext>
          </a:extLst>
        </cdr:cNvPr>
        <cdr:cNvCxnSpPr/>
      </cdr:nvCxnSpPr>
      <cdr:spPr>
        <a:xfrm xmlns:a="http://schemas.openxmlformats.org/drawingml/2006/main">
          <a:off x="2494643" y="3749204"/>
          <a:ext cx="693256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0.53623</cdr:x>
      <cdr:y>0.79032</cdr:y>
    </cdr:from>
    <cdr:to>
      <cdr:x>0.61167</cdr:x>
      <cdr:y>0.79032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E7DB61DE-5887-4394-AFC5-E0FC581CDFF7}"/>
            </a:ext>
          </a:extLst>
        </cdr:cNvPr>
        <cdr:cNvCxnSpPr/>
      </cdr:nvCxnSpPr>
      <cdr:spPr>
        <a:xfrm xmlns:a="http://schemas.openxmlformats.org/drawingml/2006/main">
          <a:off x="4643293" y="4967206"/>
          <a:ext cx="653184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0.74451</cdr:x>
      <cdr:y>0.09893</cdr:y>
    </cdr:from>
    <cdr:to>
      <cdr:x>0.76981</cdr:x>
      <cdr:y>0.09893</cdr:y>
    </cdr:to>
    <cdr:cxnSp macro="">
      <cdr:nvCxnSpPr>
        <cdr:cNvPr id="26" name="Straight Connector 25">
          <a:extLst xmlns:a="http://schemas.openxmlformats.org/drawingml/2006/main">
            <a:ext uri="{FF2B5EF4-FFF2-40B4-BE49-F238E27FC236}">
              <a16:creationId xmlns:a16="http://schemas.microsoft.com/office/drawing/2014/main" id="{170D5935-93E2-4CB6-9DA2-1C31B1501B06}"/>
            </a:ext>
          </a:extLst>
        </cdr:cNvPr>
        <cdr:cNvCxnSpPr/>
      </cdr:nvCxnSpPr>
      <cdr:spPr>
        <a:xfrm xmlns:a="http://schemas.openxmlformats.org/drawingml/2006/main">
          <a:off x="6453188" y="622687"/>
          <a:ext cx="219324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0.76198</cdr:x>
      <cdr:y>0.07607</cdr:y>
    </cdr:from>
    <cdr:to>
      <cdr:x>1</cdr:x>
      <cdr:y>0.12484</cdr:y>
    </cdr:to>
    <cdr:sp macro="" textlink="">
      <cdr:nvSpPr>
        <cdr:cNvPr id="28" name="TextBox 27">
          <a:extLst xmlns:a="http://schemas.openxmlformats.org/drawingml/2006/main">
            <a:ext uri="{FF2B5EF4-FFF2-40B4-BE49-F238E27FC236}">
              <a16:creationId xmlns:a16="http://schemas.microsoft.com/office/drawing/2014/main" id="{E1417150-8E51-4D93-843C-60F21EBA2928}"/>
            </a:ext>
          </a:extLst>
        </cdr:cNvPr>
        <cdr:cNvSpPr txBox="1"/>
      </cdr:nvSpPr>
      <cdr:spPr>
        <a:xfrm xmlns:a="http://schemas.openxmlformats.org/drawingml/2006/main">
          <a:off x="6604692" y="478797"/>
          <a:ext cx="2063058" cy="30701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/>
            <a:t>Minimum</a:t>
          </a:r>
          <a:r>
            <a:rPr lang="en-US" sz="1400" baseline="0"/>
            <a:t> Flow Threshold</a:t>
          </a:r>
          <a:endParaRPr lang="en-US" sz="1400"/>
        </a:p>
      </cdr:txBody>
    </cdr:sp>
  </cdr:relSizeAnchor>
  <cdr:relSizeAnchor xmlns:cdr="http://schemas.openxmlformats.org/drawingml/2006/chartDrawing">
    <cdr:from>
      <cdr:x>0.26765</cdr:x>
      <cdr:y>0.60614</cdr:y>
    </cdr:from>
    <cdr:to>
      <cdr:x>0.40626</cdr:x>
      <cdr:y>0.70529</cdr:y>
    </cdr:to>
    <cdr:sp macro="" textlink="">
      <cdr:nvSpPr>
        <cdr:cNvPr id="20" name="TextBox 9">
          <a:extLst xmlns:a="http://schemas.openxmlformats.org/drawingml/2006/main">
            <a:ext uri="{FF2B5EF4-FFF2-40B4-BE49-F238E27FC236}">
              <a16:creationId xmlns:a16="http://schemas.microsoft.com/office/drawing/2014/main" id="{FEAEDC69-D38A-4E34-A230-ECAFE64B6AA0}"/>
            </a:ext>
          </a:extLst>
        </cdr:cNvPr>
        <cdr:cNvSpPr txBox="1"/>
      </cdr:nvSpPr>
      <cdr:spPr>
        <a:xfrm xmlns:a="http://schemas.openxmlformats.org/drawingml/2006/main">
          <a:off x="2321706" y="3807749"/>
          <a:ext cx="1202380" cy="6228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November</a:t>
          </a:r>
          <a:r>
            <a:rPr lang="en-US" sz="1100" baseline="0"/>
            <a:t> 1 - March 31 m</a:t>
          </a:r>
          <a:r>
            <a:rPr lang="en-US" sz="1100"/>
            <a:t>inimum</a:t>
          </a:r>
          <a:r>
            <a:rPr lang="en-US" sz="1100" baseline="0"/>
            <a:t> </a:t>
          </a:r>
        </a:p>
        <a:p xmlns:a="http://schemas.openxmlformats.org/drawingml/2006/main">
          <a:pPr algn="ctr"/>
          <a:r>
            <a:rPr lang="en-US" sz="1100" baseline="0"/>
            <a:t>MBF == 33 cfs </a:t>
          </a:r>
          <a:endParaRPr lang="en-US" sz="1100"/>
        </a:p>
      </cdr:txBody>
    </cdr:sp>
  </cdr:relSizeAnchor>
  <cdr:relSizeAnchor xmlns:cdr="http://schemas.openxmlformats.org/drawingml/2006/chartDrawing">
    <cdr:from>
      <cdr:x>0.44417</cdr:x>
      <cdr:y>0.52878</cdr:y>
    </cdr:from>
    <cdr:to>
      <cdr:x>0.57787</cdr:x>
      <cdr:y>0.64037</cdr:y>
    </cdr:to>
    <cdr:sp macro="" textlink="">
      <cdr:nvSpPr>
        <cdr:cNvPr id="21" name="TextBox 10">
          <a:extLst xmlns:a="http://schemas.openxmlformats.org/drawingml/2006/main">
            <a:ext uri="{FF2B5EF4-FFF2-40B4-BE49-F238E27FC236}">
              <a16:creationId xmlns:a16="http://schemas.microsoft.com/office/drawing/2014/main" id="{CA0EF757-EAF3-4DCC-9303-34BEC545C6C5}"/>
            </a:ext>
          </a:extLst>
        </cdr:cNvPr>
        <cdr:cNvSpPr txBox="1"/>
      </cdr:nvSpPr>
      <cdr:spPr>
        <a:xfrm xmlns:a="http://schemas.openxmlformats.org/drawingml/2006/main">
          <a:off x="3852998" y="3321772"/>
          <a:ext cx="1159788" cy="7010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April 1 -</a:t>
          </a:r>
        </a:p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April 31 m</a:t>
          </a:r>
          <a:r>
            <a:rPr lang="en-US" sz="1100">
              <a:effectLst/>
              <a:latin typeface="+mn-lt"/>
              <a:ea typeface="+mn-ea"/>
              <a:cs typeface="+mn-cs"/>
            </a:rPr>
            <a:t>inimum</a:t>
          </a:r>
          <a:endParaRPr lang="en-US" sz="1100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MBF == 26</a:t>
          </a:r>
          <a:endParaRPr lang="en-US" sz="1100"/>
        </a:p>
      </cdr:txBody>
    </cdr:sp>
  </cdr:relSizeAnchor>
  <cdr:relSizeAnchor xmlns:cdr="http://schemas.openxmlformats.org/drawingml/2006/chartDrawing">
    <cdr:from>
      <cdr:x>0.52562</cdr:x>
      <cdr:y>0.67155</cdr:y>
    </cdr:from>
    <cdr:to>
      <cdr:x>0.63137</cdr:x>
      <cdr:y>0.76148</cdr:y>
    </cdr:to>
    <cdr:sp macro="" textlink="">
      <cdr:nvSpPr>
        <cdr:cNvPr id="22" name="TextBox 11">
          <a:extLst xmlns:a="http://schemas.openxmlformats.org/drawingml/2006/main">
            <a:ext uri="{FF2B5EF4-FFF2-40B4-BE49-F238E27FC236}">
              <a16:creationId xmlns:a16="http://schemas.microsoft.com/office/drawing/2014/main" id="{CBED9CA4-FDD0-4AD1-A307-44C006BA70F4}"/>
            </a:ext>
          </a:extLst>
        </cdr:cNvPr>
        <cdr:cNvSpPr txBox="1"/>
      </cdr:nvSpPr>
      <cdr:spPr>
        <a:xfrm xmlns:a="http://schemas.openxmlformats.org/drawingml/2006/main">
          <a:off x="4559518" y="4218652"/>
          <a:ext cx="917357" cy="564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effectLst/>
              <a:latin typeface="+mn-lt"/>
              <a:ea typeface="+mn-ea"/>
              <a:cs typeface="+mn-cs"/>
            </a:rPr>
            <a:t>May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1 -</a:t>
          </a:r>
        </a:p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May 31 m</a:t>
          </a:r>
          <a:r>
            <a:rPr lang="en-US" sz="1100">
              <a:effectLst/>
              <a:latin typeface="+mn-lt"/>
              <a:ea typeface="+mn-ea"/>
              <a:cs typeface="+mn-cs"/>
            </a:rPr>
            <a:t>inimum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MBF == 10</a:t>
          </a:r>
          <a:endParaRPr lang="en-US" sz="1100"/>
        </a:p>
      </cdr:txBody>
    </cdr:sp>
  </cdr:relSizeAnchor>
  <cdr:relSizeAnchor xmlns:cdr="http://schemas.openxmlformats.org/drawingml/2006/chartDrawing">
    <cdr:from>
      <cdr:x>0.37506</cdr:x>
      <cdr:y>0.59781</cdr:y>
    </cdr:from>
    <cdr:to>
      <cdr:x>0.4675</cdr:x>
      <cdr:y>0.59781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99059973-A4BD-4511-A093-4BB226A8D8ED}"/>
            </a:ext>
          </a:extLst>
        </cdr:cNvPr>
        <cdr:cNvCxnSpPr/>
      </cdr:nvCxnSpPr>
      <cdr:spPr>
        <a:xfrm xmlns:a="http://schemas.openxmlformats.org/drawingml/2006/main">
          <a:off x="3253478" y="3755423"/>
          <a:ext cx="801876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0.46833</cdr:x>
      <cdr:y>0.65316</cdr:y>
    </cdr:from>
    <cdr:to>
      <cdr:x>0.53333</cdr:x>
      <cdr:y>0.65316</cdr:y>
    </cdr:to>
    <cdr:cxnSp macro="">
      <cdr:nvCxnSpPr>
        <cdr:cNvPr id="19" name="Straight Connector 18">
          <a:extLst xmlns:a="http://schemas.openxmlformats.org/drawingml/2006/main">
            <a:ext uri="{FF2B5EF4-FFF2-40B4-BE49-F238E27FC236}">
              <a16:creationId xmlns:a16="http://schemas.microsoft.com/office/drawing/2014/main" id="{3B738473-B514-427B-B226-498F37FCB773}"/>
            </a:ext>
          </a:extLst>
        </cdr:cNvPr>
        <cdr:cNvCxnSpPr/>
      </cdr:nvCxnSpPr>
      <cdr:spPr>
        <a:xfrm xmlns:a="http://schemas.openxmlformats.org/drawingml/2006/main">
          <a:off x="4062554" y="4103128"/>
          <a:ext cx="563875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0.46675</cdr:x>
      <cdr:y>0.59747</cdr:y>
    </cdr:from>
    <cdr:to>
      <cdr:x>0.46675</cdr:x>
      <cdr:y>0.65325</cdr:y>
    </cdr:to>
    <cdr:cxnSp macro="">
      <cdr:nvCxnSpPr>
        <cdr:cNvPr id="23" name="Straight Connector 22">
          <a:extLst xmlns:a="http://schemas.openxmlformats.org/drawingml/2006/main">
            <a:ext uri="{FF2B5EF4-FFF2-40B4-BE49-F238E27FC236}">
              <a16:creationId xmlns:a16="http://schemas.microsoft.com/office/drawing/2014/main" id="{DD283CEA-FDF3-416B-B281-486E13943A8A}"/>
            </a:ext>
          </a:extLst>
        </cdr:cNvPr>
        <cdr:cNvCxnSpPr/>
      </cdr:nvCxnSpPr>
      <cdr:spPr>
        <a:xfrm xmlns:a="http://schemas.openxmlformats.org/drawingml/2006/main">
          <a:off x="4048848" y="3753304"/>
          <a:ext cx="0" cy="350389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0.53501</cdr:x>
      <cdr:y>0.65365</cdr:y>
    </cdr:from>
    <cdr:to>
      <cdr:x>0.53501</cdr:x>
      <cdr:y>0.78938</cdr:y>
    </cdr:to>
    <cdr:cxnSp macro="">
      <cdr:nvCxnSpPr>
        <cdr:cNvPr id="24" name="Straight Connector 23">
          <a:extLst xmlns:a="http://schemas.openxmlformats.org/drawingml/2006/main">
            <a:ext uri="{FF2B5EF4-FFF2-40B4-BE49-F238E27FC236}">
              <a16:creationId xmlns:a16="http://schemas.microsoft.com/office/drawing/2014/main" id="{878931D1-6F5B-4D28-AB41-225CFEAA8C1C}"/>
            </a:ext>
          </a:extLst>
        </cdr:cNvPr>
        <cdr:cNvCxnSpPr/>
      </cdr:nvCxnSpPr>
      <cdr:spPr>
        <a:xfrm xmlns:a="http://schemas.openxmlformats.org/drawingml/2006/main">
          <a:off x="4632729" y="4108228"/>
          <a:ext cx="0" cy="85307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0.61671</cdr:x>
      <cdr:y>0.78802</cdr:y>
    </cdr:from>
    <cdr:to>
      <cdr:x>0.61671</cdr:x>
      <cdr:y>0.80138</cdr:y>
    </cdr:to>
    <cdr:cxnSp macro="">
      <cdr:nvCxnSpPr>
        <cdr:cNvPr id="29" name="Straight Connector 28">
          <a:extLst xmlns:a="http://schemas.openxmlformats.org/drawingml/2006/main">
            <a:ext uri="{FF2B5EF4-FFF2-40B4-BE49-F238E27FC236}">
              <a16:creationId xmlns:a16="http://schemas.microsoft.com/office/drawing/2014/main" id="{C9F25C8B-3337-46B8-811D-45B310F044D3}"/>
            </a:ext>
          </a:extLst>
        </cdr:cNvPr>
        <cdr:cNvCxnSpPr/>
      </cdr:nvCxnSpPr>
      <cdr:spPr>
        <a:xfrm xmlns:a="http://schemas.openxmlformats.org/drawingml/2006/main">
          <a:off x="5340177" y="4952778"/>
          <a:ext cx="0" cy="8392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0.62043</cdr:x>
      <cdr:y>0.8007</cdr:y>
    </cdr:from>
    <cdr:to>
      <cdr:x>0.6525</cdr:x>
      <cdr:y>0.8007</cdr:y>
    </cdr:to>
    <cdr:cxnSp macro="">
      <cdr:nvCxnSpPr>
        <cdr:cNvPr id="30" name="Straight Connector 29">
          <a:extLst xmlns:a="http://schemas.openxmlformats.org/drawingml/2006/main">
            <a:ext uri="{FF2B5EF4-FFF2-40B4-BE49-F238E27FC236}">
              <a16:creationId xmlns:a16="http://schemas.microsoft.com/office/drawing/2014/main" id="{C7625417-4B67-438B-8F57-24C7AB707692}"/>
            </a:ext>
          </a:extLst>
        </cdr:cNvPr>
        <cdr:cNvCxnSpPr/>
      </cdr:nvCxnSpPr>
      <cdr:spPr>
        <a:xfrm xmlns:a="http://schemas.openxmlformats.org/drawingml/2006/main">
          <a:off x="5372388" y="5032437"/>
          <a:ext cx="277669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0.6875</cdr:x>
      <cdr:y>0.85236</cdr:y>
    </cdr:from>
    <cdr:to>
      <cdr:x>0.76583</cdr:x>
      <cdr:y>0.85236</cdr:y>
    </cdr:to>
    <cdr:cxnSp macro="">
      <cdr:nvCxnSpPr>
        <cdr:cNvPr id="32" name="Straight Connector 31">
          <a:extLst xmlns:a="http://schemas.openxmlformats.org/drawingml/2006/main">
            <a:ext uri="{FF2B5EF4-FFF2-40B4-BE49-F238E27FC236}">
              <a16:creationId xmlns:a16="http://schemas.microsoft.com/office/drawing/2014/main" id="{C7625417-4B67-438B-8F57-24C7AB707692}"/>
            </a:ext>
          </a:extLst>
        </cdr:cNvPr>
        <cdr:cNvCxnSpPr/>
      </cdr:nvCxnSpPr>
      <cdr:spPr>
        <a:xfrm xmlns:a="http://schemas.openxmlformats.org/drawingml/2006/main">
          <a:off x="5953125" y="5357154"/>
          <a:ext cx="678295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0.94</cdr:x>
      <cdr:y>0.85241</cdr:y>
    </cdr:from>
    <cdr:to>
      <cdr:x>0.9642</cdr:x>
      <cdr:y>0.85241</cdr:y>
    </cdr:to>
    <cdr:cxnSp macro="">
      <cdr:nvCxnSpPr>
        <cdr:cNvPr id="38" name="Straight Connector 37">
          <a:extLst xmlns:a="http://schemas.openxmlformats.org/drawingml/2006/main">
            <a:ext uri="{FF2B5EF4-FFF2-40B4-BE49-F238E27FC236}">
              <a16:creationId xmlns:a16="http://schemas.microsoft.com/office/drawing/2014/main" id="{AEED3F73-824B-43AC-AF03-3A6D8722AD08}"/>
            </a:ext>
          </a:extLst>
        </cdr:cNvPr>
        <cdr:cNvCxnSpPr/>
      </cdr:nvCxnSpPr>
      <cdr:spPr>
        <a:xfrm xmlns:a="http://schemas.openxmlformats.org/drawingml/2006/main">
          <a:off x="8139545" y="5357442"/>
          <a:ext cx="209550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0.68678</cdr:x>
      <cdr:y>0.83008</cdr:y>
    </cdr:from>
    <cdr:to>
      <cdr:x>0.68678</cdr:x>
      <cdr:y>0.85077</cdr:y>
    </cdr:to>
    <cdr:cxnSp macro="">
      <cdr:nvCxnSpPr>
        <cdr:cNvPr id="40" name="Straight Connector 39">
          <a:extLst xmlns:a="http://schemas.openxmlformats.org/drawingml/2006/main">
            <a:ext uri="{FF2B5EF4-FFF2-40B4-BE49-F238E27FC236}">
              <a16:creationId xmlns:a16="http://schemas.microsoft.com/office/drawing/2014/main" id="{40742A87-A7B5-452C-9AAD-A204A59127E8}"/>
            </a:ext>
          </a:extLst>
        </cdr:cNvPr>
        <cdr:cNvCxnSpPr/>
      </cdr:nvCxnSpPr>
      <cdr:spPr>
        <a:xfrm xmlns:a="http://schemas.openxmlformats.org/drawingml/2006/main">
          <a:off x="5946919" y="5217102"/>
          <a:ext cx="0" cy="1300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0.60604</cdr:x>
      <cdr:y>0.67938</cdr:y>
    </cdr:from>
    <cdr:to>
      <cdr:x>0.70588</cdr:x>
      <cdr:y>0.76931</cdr:y>
    </cdr:to>
    <cdr:sp macro="" textlink="">
      <cdr:nvSpPr>
        <cdr:cNvPr id="44" name="TextBox 11">
          <a:extLst xmlns:a="http://schemas.openxmlformats.org/drawingml/2006/main">
            <a:ext uri="{FF2B5EF4-FFF2-40B4-BE49-F238E27FC236}">
              <a16:creationId xmlns:a16="http://schemas.microsoft.com/office/drawing/2014/main" id="{CD943CB8-89D1-4EBB-AE8B-B4B8F29C11DE}"/>
            </a:ext>
          </a:extLst>
        </cdr:cNvPr>
        <cdr:cNvSpPr txBox="1"/>
      </cdr:nvSpPr>
      <cdr:spPr>
        <a:xfrm xmlns:a="http://schemas.openxmlformats.org/drawingml/2006/main">
          <a:off x="5257153" y="4267870"/>
          <a:ext cx="866062" cy="564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effectLst/>
              <a:latin typeface="+mn-lt"/>
              <a:ea typeface="+mn-ea"/>
              <a:cs typeface="+mn-cs"/>
            </a:rPr>
            <a:t>June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1 -</a:t>
          </a:r>
        </a:p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June 30 m</a:t>
          </a:r>
          <a:r>
            <a:rPr lang="en-US" sz="1100">
              <a:effectLst/>
              <a:latin typeface="+mn-lt"/>
              <a:ea typeface="+mn-ea"/>
              <a:cs typeface="+mn-cs"/>
            </a:rPr>
            <a:t>inimum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MBF == 9</a:t>
          </a:r>
          <a:endParaRPr lang="en-US" sz="1100"/>
        </a:p>
      </cdr:txBody>
    </cdr:sp>
  </cdr:relSizeAnchor>
  <cdr:relSizeAnchor xmlns:cdr="http://schemas.openxmlformats.org/drawingml/2006/chartDrawing">
    <cdr:from>
      <cdr:x>0.76717</cdr:x>
      <cdr:y>0.71697</cdr:y>
    </cdr:from>
    <cdr:to>
      <cdr:x>0.91634</cdr:x>
      <cdr:y>0.8069</cdr:y>
    </cdr:to>
    <cdr:sp macro="" textlink="">
      <cdr:nvSpPr>
        <cdr:cNvPr id="45" name="TextBox 11">
          <a:extLst xmlns:a="http://schemas.openxmlformats.org/drawingml/2006/main">
            <a:ext uri="{FF2B5EF4-FFF2-40B4-BE49-F238E27FC236}">
              <a16:creationId xmlns:a16="http://schemas.microsoft.com/office/drawing/2014/main" id="{B13197B3-2A04-4D85-B7C6-D31261BC4440}"/>
            </a:ext>
          </a:extLst>
        </cdr:cNvPr>
        <cdr:cNvSpPr txBox="1"/>
      </cdr:nvSpPr>
      <cdr:spPr>
        <a:xfrm xmlns:a="http://schemas.openxmlformats.org/drawingml/2006/main">
          <a:off x="6654857" y="4503953"/>
          <a:ext cx="1293983" cy="564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effectLst/>
              <a:latin typeface="+mn-lt"/>
              <a:ea typeface="+mn-ea"/>
              <a:cs typeface="+mn-cs"/>
            </a:rPr>
            <a:t>July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1 - October 31 m</a:t>
          </a:r>
          <a:r>
            <a:rPr lang="en-US" sz="1100">
              <a:effectLst/>
              <a:latin typeface="+mn-lt"/>
              <a:ea typeface="+mn-ea"/>
              <a:cs typeface="+mn-cs"/>
            </a:rPr>
            <a:t>inimum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MBF == 3</a:t>
          </a:r>
          <a:endParaRPr 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17</xdr:row>
      <xdr:rowOff>0</xdr:rowOff>
    </xdr:from>
    <xdr:to>
      <xdr:col>22</xdr:col>
      <xdr:colOff>561975</xdr:colOff>
      <xdr:row>37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38</xdr:row>
      <xdr:rowOff>1</xdr:rowOff>
    </xdr:from>
    <xdr:to>
      <xdr:col>22</xdr:col>
      <xdr:colOff>561974</xdr:colOff>
      <xdr:row>58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0.14854</cdr:x>
      <cdr:y>0.58528</cdr:y>
    </cdr:from>
    <cdr:to>
      <cdr:x>0.37574</cdr:x>
      <cdr:y>0.58528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82AF4D89-80C9-442B-8C92-3D2DBE372004}"/>
            </a:ext>
          </a:extLst>
        </cdr:cNvPr>
        <cdr:cNvCxnSpPr/>
      </cdr:nvCxnSpPr>
      <cdr:spPr>
        <a:xfrm xmlns:a="http://schemas.openxmlformats.org/drawingml/2006/main">
          <a:off x="1287508" y="3683997"/>
          <a:ext cx="1969313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0.41718</cdr:x>
      <cdr:y>0.58413</cdr:y>
    </cdr:from>
    <cdr:to>
      <cdr:x>0.47568</cdr:x>
      <cdr:y>0.58413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463EEEFE-7042-4A6E-835D-379ACE6F6234}"/>
            </a:ext>
          </a:extLst>
        </cdr:cNvPr>
        <cdr:cNvCxnSpPr/>
      </cdr:nvCxnSpPr>
      <cdr:spPr>
        <a:xfrm xmlns:a="http://schemas.openxmlformats.org/drawingml/2006/main">
          <a:off x="3616013" y="3676781"/>
          <a:ext cx="507063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0.60726</cdr:x>
      <cdr:y>0.65037</cdr:y>
    </cdr:from>
    <cdr:to>
      <cdr:x>0.72964</cdr:x>
      <cdr:y>0.65037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26DB744A-821E-4399-87B8-8C5D4C3D8971}"/>
            </a:ext>
          </a:extLst>
        </cdr:cNvPr>
        <cdr:cNvCxnSpPr/>
      </cdr:nvCxnSpPr>
      <cdr:spPr>
        <a:xfrm xmlns:a="http://schemas.openxmlformats.org/drawingml/2006/main">
          <a:off x="5263558" y="4093725"/>
          <a:ext cx="1060759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0.60651</cdr:x>
      <cdr:y>0.58407</cdr:y>
    </cdr:from>
    <cdr:to>
      <cdr:x>0.60651</cdr:x>
      <cdr:y>0.65507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F991D76F-E155-4244-A92E-A15B650A66C1}"/>
            </a:ext>
          </a:extLst>
        </cdr:cNvPr>
        <cdr:cNvCxnSpPr/>
      </cdr:nvCxnSpPr>
      <cdr:spPr>
        <a:xfrm xmlns:a="http://schemas.openxmlformats.org/drawingml/2006/main">
          <a:off x="5257077" y="3676420"/>
          <a:ext cx="0" cy="446906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0.53081</cdr:x>
      <cdr:y>0.58491</cdr:y>
    </cdr:from>
    <cdr:to>
      <cdr:x>0.60996</cdr:x>
      <cdr:y>0.58491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37D33272-25AD-4BF1-98F2-1AE33D4C7813}"/>
            </a:ext>
          </a:extLst>
        </cdr:cNvPr>
        <cdr:cNvCxnSpPr/>
      </cdr:nvCxnSpPr>
      <cdr:spPr>
        <a:xfrm xmlns:a="http://schemas.openxmlformats.org/drawingml/2006/main">
          <a:off x="4600906" y="3681667"/>
          <a:ext cx="686053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0.72877</cdr:x>
      <cdr:y>0.64811</cdr:y>
    </cdr:from>
    <cdr:to>
      <cdr:x>0.72877</cdr:x>
      <cdr:y>0.78872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2851E66B-1CAC-431E-890A-BE88DC389AC6}"/>
            </a:ext>
          </a:extLst>
        </cdr:cNvPr>
        <cdr:cNvCxnSpPr/>
      </cdr:nvCxnSpPr>
      <cdr:spPr>
        <a:xfrm xmlns:a="http://schemas.openxmlformats.org/drawingml/2006/main">
          <a:off x="6316775" y="4079458"/>
          <a:ext cx="0" cy="88508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0.73843</cdr:x>
      <cdr:y>0.08949</cdr:y>
    </cdr:from>
    <cdr:to>
      <cdr:x>0.76989</cdr:x>
      <cdr:y>0.08949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8CFE230B-0FD1-4B5D-A0D7-764B7F694A0F}"/>
            </a:ext>
          </a:extLst>
        </cdr:cNvPr>
        <cdr:cNvCxnSpPr/>
      </cdr:nvCxnSpPr>
      <cdr:spPr>
        <a:xfrm xmlns:a="http://schemas.openxmlformats.org/drawingml/2006/main">
          <a:off x="6400527" y="563290"/>
          <a:ext cx="272688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0.76137</cdr:x>
      <cdr:y>0.06216</cdr:y>
    </cdr:from>
    <cdr:to>
      <cdr:x>1</cdr:x>
      <cdr:y>0.10427</cdr:y>
    </cdr:to>
    <cdr:sp macro="" textlink="">
      <cdr:nvSpPr>
        <cdr:cNvPr id="16" name="TextBox 13">
          <a:extLst xmlns:a="http://schemas.openxmlformats.org/drawingml/2006/main">
            <a:ext uri="{FF2B5EF4-FFF2-40B4-BE49-F238E27FC236}">
              <a16:creationId xmlns:a16="http://schemas.microsoft.com/office/drawing/2014/main" id="{0C3CF8FC-40CB-4F36-B14E-B9C7E2A27206}"/>
            </a:ext>
          </a:extLst>
        </cdr:cNvPr>
        <cdr:cNvSpPr txBox="1"/>
      </cdr:nvSpPr>
      <cdr:spPr>
        <a:xfrm xmlns:a="http://schemas.openxmlformats.org/drawingml/2006/main">
          <a:off x="6599378" y="391233"/>
          <a:ext cx="2068372" cy="26505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Minimum</a:t>
          </a:r>
          <a:r>
            <a:rPr lang="en-US" sz="1400" baseline="0"/>
            <a:t> Flow Threshold</a:t>
          </a:r>
          <a:endParaRPr lang="en-US" sz="1400"/>
        </a:p>
      </cdr:txBody>
    </cdr:sp>
  </cdr:relSizeAnchor>
  <cdr:relSizeAnchor xmlns:cdr="http://schemas.openxmlformats.org/drawingml/2006/chartDrawing">
    <cdr:from>
      <cdr:x>0.72595</cdr:x>
      <cdr:y>0.78819</cdr:y>
    </cdr:from>
    <cdr:to>
      <cdr:x>0.86305</cdr:x>
      <cdr:y>0.78819</cdr:y>
    </cdr:to>
    <cdr:cxnSp macro="">
      <cdr:nvCxnSpPr>
        <cdr:cNvPr id="25" name="Straight Connector 24">
          <a:extLst xmlns:a="http://schemas.openxmlformats.org/drawingml/2006/main">
            <a:ext uri="{FF2B5EF4-FFF2-40B4-BE49-F238E27FC236}">
              <a16:creationId xmlns:a16="http://schemas.microsoft.com/office/drawing/2014/main" id="{1D1E0CBB-D131-49EE-B28B-40318EA82751}"/>
            </a:ext>
          </a:extLst>
        </cdr:cNvPr>
        <cdr:cNvCxnSpPr/>
      </cdr:nvCxnSpPr>
      <cdr:spPr>
        <a:xfrm xmlns:a="http://schemas.openxmlformats.org/drawingml/2006/main">
          <a:off x="6292354" y="4961203"/>
          <a:ext cx="1188348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0.20037</cdr:x>
      <cdr:y>0.45284</cdr:y>
    </cdr:from>
    <cdr:to>
      <cdr:x>0.32426</cdr:x>
      <cdr:y>0.55874</cdr:y>
    </cdr:to>
    <cdr:sp macro="" textlink="">
      <cdr:nvSpPr>
        <cdr:cNvPr id="20" name="TextBox 9">
          <a:extLst xmlns:a="http://schemas.openxmlformats.org/drawingml/2006/main">
            <a:ext uri="{FF2B5EF4-FFF2-40B4-BE49-F238E27FC236}">
              <a16:creationId xmlns:a16="http://schemas.microsoft.com/office/drawing/2014/main" id="{8588BE59-C475-4478-B4DC-0557EFE31487}"/>
            </a:ext>
          </a:extLst>
        </cdr:cNvPr>
        <cdr:cNvSpPr txBox="1"/>
      </cdr:nvSpPr>
      <cdr:spPr>
        <a:xfrm xmlns:a="http://schemas.openxmlformats.org/drawingml/2006/main">
          <a:off x="1735380" y="2850336"/>
          <a:ext cx="1073022" cy="6665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November</a:t>
          </a:r>
          <a:r>
            <a:rPr lang="en-US" sz="1100" baseline="0"/>
            <a:t> 1 - March 31 m</a:t>
          </a:r>
          <a:r>
            <a:rPr lang="en-US" sz="1100"/>
            <a:t>inimum</a:t>
          </a:r>
          <a:r>
            <a:rPr lang="en-US" sz="1100" baseline="0"/>
            <a:t> </a:t>
          </a:r>
        </a:p>
        <a:p xmlns:a="http://schemas.openxmlformats.org/drawingml/2006/main">
          <a:pPr algn="ctr"/>
          <a:r>
            <a:rPr lang="en-US" sz="1100" baseline="0"/>
            <a:t>MBF == 35 cfs </a:t>
          </a:r>
          <a:endParaRPr lang="en-US" sz="1100"/>
        </a:p>
      </cdr:txBody>
    </cdr:sp>
  </cdr:relSizeAnchor>
  <cdr:relSizeAnchor xmlns:cdr="http://schemas.openxmlformats.org/drawingml/2006/chartDrawing">
    <cdr:from>
      <cdr:x>0.60352</cdr:x>
      <cdr:y>0.53993</cdr:y>
    </cdr:from>
    <cdr:to>
      <cdr:x>0.72972</cdr:x>
      <cdr:y>0.65153</cdr:y>
    </cdr:to>
    <cdr:sp macro="" textlink="">
      <cdr:nvSpPr>
        <cdr:cNvPr id="21" name="TextBox 10">
          <a:extLst xmlns:a="http://schemas.openxmlformats.org/drawingml/2006/main">
            <a:ext uri="{FF2B5EF4-FFF2-40B4-BE49-F238E27FC236}">
              <a16:creationId xmlns:a16="http://schemas.microsoft.com/office/drawing/2014/main" id="{E4EED144-FCF8-4DF0-8CAD-B2FFA8F581C7}"/>
            </a:ext>
          </a:extLst>
        </cdr:cNvPr>
        <cdr:cNvSpPr txBox="1"/>
      </cdr:nvSpPr>
      <cdr:spPr>
        <a:xfrm xmlns:a="http://schemas.openxmlformats.org/drawingml/2006/main">
          <a:off x="5231183" y="3398559"/>
          <a:ext cx="1093870" cy="702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April 1 - April 31 m</a:t>
          </a:r>
          <a:r>
            <a:rPr lang="en-US" sz="1100">
              <a:effectLst/>
              <a:latin typeface="+mn-lt"/>
              <a:ea typeface="+mn-ea"/>
              <a:cs typeface="+mn-cs"/>
            </a:rPr>
            <a:t>inimum</a:t>
          </a:r>
          <a:endParaRPr lang="en-US" sz="1100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MBF == 26</a:t>
          </a:r>
          <a:endParaRPr lang="en-US" sz="1100"/>
        </a:p>
      </cdr:txBody>
    </cdr:sp>
  </cdr:relSizeAnchor>
  <cdr:relSizeAnchor xmlns:cdr="http://schemas.openxmlformats.org/drawingml/2006/chartDrawing">
    <cdr:from>
      <cdr:x>0.72561</cdr:x>
      <cdr:y>0.6728</cdr:y>
    </cdr:from>
    <cdr:to>
      <cdr:x>0.85789</cdr:x>
      <cdr:y>0.76273</cdr:y>
    </cdr:to>
    <cdr:sp macro="" textlink="">
      <cdr:nvSpPr>
        <cdr:cNvPr id="22" name="TextBox 11">
          <a:extLst xmlns:a="http://schemas.openxmlformats.org/drawingml/2006/main">
            <a:ext uri="{FF2B5EF4-FFF2-40B4-BE49-F238E27FC236}">
              <a16:creationId xmlns:a16="http://schemas.microsoft.com/office/drawing/2014/main" id="{EAF04F75-05A0-415C-9F0A-FAE29CD82FC9}"/>
            </a:ext>
          </a:extLst>
        </cdr:cNvPr>
        <cdr:cNvSpPr txBox="1"/>
      </cdr:nvSpPr>
      <cdr:spPr>
        <a:xfrm xmlns:a="http://schemas.openxmlformats.org/drawingml/2006/main">
          <a:off x="6289428" y="4234904"/>
          <a:ext cx="1146570" cy="566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effectLst/>
              <a:latin typeface="+mn-lt"/>
              <a:ea typeface="+mn-ea"/>
              <a:cs typeface="+mn-cs"/>
            </a:rPr>
            <a:t>May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1 - May 31 m</a:t>
          </a:r>
          <a:r>
            <a:rPr lang="en-US" sz="1100">
              <a:effectLst/>
              <a:latin typeface="+mn-lt"/>
              <a:ea typeface="+mn-ea"/>
              <a:cs typeface="+mn-cs"/>
            </a:rPr>
            <a:t>inimum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MBF == 10</a:t>
          </a:r>
          <a:endParaRPr lang="en-US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819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5DD5C6-9C03-464F-8FE4-A773D6624F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0.20083</cdr:x>
      <cdr:y>0.59792</cdr:y>
    </cdr:from>
    <cdr:to>
      <cdr:x>0.33333</cdr:x>
      <cdr:y>0.59792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82AF4D89-80C9-442B-8C92-3D2DBE372004}"/>
            </a:ext>
          </a:extLst>
        </cdr:cNvPr>
        <cdr:cNvCxnSpPr/>
      </cdr:nvCxnSpPr>
      <cdr:spPr>
        <a:xfrm xmlns:a="http://schemas.openxmlformats.org/drawingml/2006/main">
          <a:off x="1742111" y="3756083"/>
          <a:ext cx="1149378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0.35051</cdr:x>
      <cdr:y>0.59677</cdr:y>
    </cdr:from>
    <cdr:to>
      <cdr:x>0.39083</cdr:x>
      <cdr:y>0.59677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463EEEFE-7042-4A6E-835D-379ACE6F6234}"/>
            </a:ext>
          </a:extLst>
        </cdr:cNvPr>
        <cdr:cNvCxnSpPr/>
      </cdr:nvCxnSpPr>
      <cdr:spPr>
        <a:xfrm xmlns:a="http://schemas.openxmlformats.org/drawingml/2006/main">
          <a:off x="3040518" y="3748859"/>
          <a:ext cx="349758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0.46476</cdr:x>
      <cdr:y>0.65037</cdr:y>
    </cdr:from>
    <cdr:to>
      <cdr:x>0.535</cdr:x>
      <cdr:y>0.65037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26DB744A-821E-4399-87B8-8C5D4C3D8971}"/>
            </a:ext>
          </a:extLst>
        </cdr:cNvPr>
        <cdr:cNvCxnSpPr/>
      </cdr:nvCxnSpPr>
      <cdr:spPr>
        <a:xfrm xmlns:a="http://schemas.openxmlformats.org/drawingml/2006/main">
          <a:off x="4024400" y="4087613"/>
          <a:ext cx="608214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0.46651</cdr:x>
      <cdr:y>0.59567</cdr:y>
    </cdr:from>
    <cdr:to>
      <cdr:x>0.46651</cdr:x>
      <cdr:y>0.64801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F991D76F-E155-4244-A92E-A15B650A66C1}"/>
            </a:ext>
          </a:extLst>
        </cdr:cNvPr>
        <cdr:cNvCxnSpPr/>
      </cdr:nvCxnSpPr>
      <cdr:spPr>
        <a:xfrm xmlns:a="http://schemas.openxmlformats.org/drawingml/2006/main">
          <a:off x="4046766" y="3741964"/>
          <a:ext cx="0" cy="32884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0.42083</cdr:x>
      <cdr:y>0.59755</cdr:y>
    </cdr:from>
    <cdr:to>
      <cdr:x>0.46417</cdr:x>
      <cdr:y>0.59755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37D33272-25AD-4BF1-98F2-1AE33D4C7813}"/>
            </a:ext>
          </a:extLst>
        </cdr:cNvPr>
        <cdr:cNvCxnSpPr/>
      </cdr:nvCxnSpPr>
      <cdr:spPr>
        <a:xfrm xmlns:a="http://schemas.openxmlformats.org/drawingml/2006/main">
          <a:off x="3650513" y="3753759"/>
          <a:ext cx="375955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0.5346</cdr:x>
      <cdr:y>0.64811</cdr:y>
    </cdr:from>
    <cdr:to>
      <cdr:x>0.5346</cdr:x>
      <cdr:y>0.78872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2851E66B-1CAC-431E-890A-BE88DC389AC6}"/>
            </a:ext>
          </a:extLst>
        </cdr:cNvPr>
        <cdr:cNvCxnSpPr/>
      </cdr:nvCxnSpPr>
      <cdr:spPr>
        <a:xfrm xmlns:a="http://schemas.openxmlformats.org/drawingml/2006/main">
          <a:off x="4629179" y="4073408"/>
          <a:ext cx="0" cy="883742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0.73843</cdr:x>
      <cdr:y>0.08949</cdr:y>
    </cdr:from>
    <cdr:to>
      <cdr:x>0.76989</cdr:x>
      <cdr:y>0.08949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8CFE230B-0FD1-4B5D-A0D7-764B7F694A0F}"/>
            </a:ext>
          </a:extLst>
        </cdr:cNvPr>
        <cdr:cNvCxnSpPr/>
      </cdr:nvCxnSpPr>
      <cdr:spPr>
        <a:xfrm xmlns:a="http://schemas.openxmlformats.org/drawingml/2006/main">
          <a:off x="6400527" y="563290"/>
          <a:ext cx="272688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0.76137</cdr:x>
      <cdr:y>0.06216</cdr:y>
    </cdr:from>
    <cdr:to>
      <cdr:x>1</cdr:x>
      <cdr:y>0.10427</cdr:y>
    </cdr:to>
    <cdr:sp macro="" textlink="">
      <cdr:nvSpPr>
        <cdr:cNvPr id="16" name="TextBox 13">
          <a:extLst xmlns:a="http://schemas.openxmlformats.org/drawingml/2006/main">
            <a:ext uri="{FF2B5EF4-FFF2-40B4-BE49-F238E27FC236}">
              <a16:creationId xmlns:a16="http://schemas.microsoft.com/office/drawing/2014/main" id="{0C3CF8FC-40CB-4F36-B14E-B9C7E2A27206}"/>
            </a:ext>
          </a:extLst>
        </cdr:cNvPr>
        <cdr:cNvSpPr txBox="1"/>
      </cdr:nvSpPr>
      <cdr:spPr>
        <a:xfrm xmlns:a="http://schemas.openxmlformats.org/drawingml/2006/main">
          <a:off x="6599378" y="391233"/>
          <a:ext cx="2068372" cy="26505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Minimum</a:t>
          </a:r>
          <a:r>
            <a:rPr lang="en-US" sz="1400" baseline="0"/>
            <a:t> Flow Threshold</a:t>
          </a:r>
          <a:endParaRPr lang="en-US" sz="1400"/>
        </a:p>
      </cdr:txBody>
    </cdr:sp>
  </cdr:relSizeAnchor>
  <cdr:relSizeAnchor xmlns:cdr="http://schemas.openxmlformats.org/drawingml/2006/chartDrawing">
    <cdr:from>
      <cdr:x>0.53345</cdr:x>
      <cdr:y>0.78819</cdr:y>
    </cdr:from>
    <cdr:to>
      <cdr:x>0.615</cdr:x>
      <cdr:y>0.78819</cdr:y>
    </cdr:to>
    <cdr:cxnSp macro="">
      <cdr:nvCxnSpPr>
        <cdr:cNvPr id="25" name="Straight Connector 24">
          <a:extLst xmlns:a="http://schemas.openxmlformats.org/drawingml/2006/main">
            <a:ext uri="{FF2B5EF4-FFF2-40B4-BE49-F238E27FC236}">
              <a16:creationId xmlns:a16="http://schemas.microsoft.com/office/drawing/2014/main" id="{1D1E0CBB-D131-49EE-B28B-40318EA82751}"/>
            </a:ext>
          </a:extLst>
        </cdr:cNvPr>
        <cdr:cNvCxnSpPr/>
      </cdr:nvCxnSpPr>
      <cdr:spPr>
        <a:xfrm xmlns:a="http://schemas.openxmlformats.org/drawingml/2006/main">
          <a:off x="4619192" y="4953819"/>
          <a:ext cx="706149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0.20037</cdr:x>
      <cdr:y>0.45284</cdr:y>
    </cdr:from>
    <cdr:to>
      <cdr:x>0.32426</cdr:x>
      <cdr:y>0.55874</cdr:y>
    </cdr:to>
    <cdr:sp macro="" textlink="">
      <cdr:nvSpPr>
        <cdr:cNvPr id="20" name="TextBox 9">
          <a:extLst xmlns:a="http://schemas.openxmlformats.org/drawingml/2006/main">
            <a:ext uri="{FF2B5EF4-FFF2-40B4-BE49-F238E27FC236}">
              <a16:creationId xmlns:a16="http://schemas.microsoft.com/office/drawing/2014/main" id="{8588BE59-C475-4478-B4DC-0557EFE31487}"/>
            </a:ext>
          </a:extLst>
        </cdr:cNvPr>
        <cdr:cNvSpPr txBox="1"/>
      </cdr:nvSpPr>
      <cdr:spPr>
        <a:xfrm xmlns:a="http://schemas.openxmlformats.org/drawingml/2006/main">
          <a:off x="1735380" y="2850336"/>
          <a:ext cx="1073022" cy="6665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November</a:t>
          </a:r>
          <a:r>
            <a:rPr lang="en-US" sz="1100" baseline="0"/>
            <a:t> 1 - March 31 m</a:t>
          </a:r>
          <a:r>
            <a:rPr lang="en-US" sz="1100"/>
            <a:t>inimum</a:t>
          </a:r>
          <a:r>
            <a:rPr lang="en-US" sz="1100" baseline="0"/>
            <a:t> </a:t>
          </a:r>
        </a:p>
        <a:p xmlns:a="http://schemas.openxmlformats.org/drawingml/2006/main">
          <a:pPr algn="ctr"/>
          <a:r>
            <a:rPr lang="en-US" sz="1100" baseline="0"/>
            <a:t>MBF == 33 cfs </a:t>
          </a:r>
          <a:endParaRPr lang="en-US" sz="1100"/>
        </a:p>
      </cdr:txBody>
    </cdr:sp>
  </cdr:relSizeAnchor>
  <cdr:relSizeAnchor xmlns:cdr="http://schemas.openxmlformats.org/drawingml/2006/chartDrawing">
    <cdr:from>
      <cdr:x>0.46274</cdr:x>
      <cdr:y>0.53069</cdr:y>
    </cdr:from>
    <cdr:to>
      <cdr:x>0.56209</cdr:x>
      <cdr:y>0.66071</cdr:y>
    </cdr:to>
    <cdr:sp macro="" textlink="">
      <cdr:nvSpPr>
        <cdr:cNvPr id="21" name="TextBox 10">
          <a:extLst xmlns:a="http://schemas.openxmlformats.org/drawingml/2006/main">
            <a:ext uri="{FF2B5EF4-FFF2-40B4-BE49-F238E27FC236}">
              <a16:creationId xmlns:a16="http://schemas.microsoft.com/office/drawing/2014/main" id="{E4EED144-FCF8-4DF0-8CAD-B2FFA8F581C7}"/>
            </a:ext>
          </a:extLst>
        </cdr:cNvPr>
        <cdr:cNvSpPr txBox="1"/>
      </cdr:nvSpPr>
      <cdr:spPr>
        <a:xfrm xmlns:a="http://schemas.openxmlformats.org/drawingml/2006/main">
          <a:off x="4014106" y="3333751"/>
          <a:ext cx="861787" cy="8168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April 1 -</a:t>
          </a:r>
        </a:p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April 31 m</a:t>
          </a:r>
          <a:r>
            <a:rPr lang="en-US" sz="1100">
              <a:effectLst/>
              <a:latin typeface="+mn-lt"/>
              <a:ea typeface="+mn-ea"/>
              <a:cs typeface="+mn-cs"/>
            </a:rPr>
            <a:t>inimum</a:t>
          </a:r>
          <a:endParaRPr lang="en-US" sz="1100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MBF == 26</a:t>
          </a:r>
          <a:endParaRPr lang="en-US" sz="1100"/>
        </a:p>
      </cdr:txBody>
    </cdr:sp>
  </cdr:relSizeAnchor>
  <cdr:relSizeAnchor xmlns:cdr="http://schemas.openxmlformats.org/drawingml/2006/chartDrawing">
    <cdr:from>
      <cdr:x>0.52894</cdr:x>
      <cdr:y>0.65558</cdr:y>
    </cdr:from>
    <cdr:to>
      <cdr:x>0.62353</cdr:x>
      <cdr:y>0.78339</cdr:y>
    </cdr:to>
    <cdr:sp macro="" textlink="">
      <cdr:nvSpPr>
        <cdr:cNvPr id="22" name="TextBox 11">
          <a:extLst xmlns:a="http://schemas.openxmlformats.org/drawingml/2006/main">
            <a:ext uri="{FF2B5EF4-FFF2-40B4-BE49-F238E27FC236}">
              <a16:creationId xmlns:a16="http://schemas.microsoft.com/office/drawing/2014/main" id="{EAF04F75-05A0-415C-9F0A-FAE29CD82FC9}"/>
            </a:ext>
          </a:extLst>
        </cdr:cNvPr>
        <cdr:cNvSpPr txBox="1"/>
      </cdr:nvSpPr>
      <cdr:spPr>
        <a:xfrm xmlns:a="http://schemas.openxmlformats.org/drawingml/2006/main">
          <a:off x="4588319" y="4118330"/>
          <a:ext cx="820520" cy="8029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effectLst/>
              <a:latin typeface="+mn-lt"/>
              <a:ea typeface="+mn-ea"/>
              <a:cs typeface="+mn-cs"/>
            </a:rPr>
            <a:t>May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1 -</a:t>
          </a:r>
        </a:p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May 31 m</a:t>
          </a:r>
          <a:r>
            <a:rPr lang="en-US" sz="1100">
              <a:effectLst/>
              <a:latin typeface="+mn-lt"/>
              <a:ea typeface="+mn-ea"/>
              <a:cs typeface="+mn-cs"/>
            </a:rPr>
            <a:t>inimum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MBF == 10</a:t>
          </a:r>
          <a:endParaRPr lang="en-US" sz="1100"/>
        </a:p>
      </cdr:txBody>
    </cdr:sp>
  </cdr:relSizeAnchor>
  <cdr:relSizeAnchor xmlns:cdr="http://schemas.openxmlformats.org/drawingml/2006/chartDrawing">
    <cdr:from>
      <cdr:x>0.61571</cdr:x>
      <cdr:y>0.79192</cdr:y>
    </cdr:from>
    <cdr:to>
      <cdr:x>0.61571</cdr:x>
      <cdr:y>0.79908</cdr:y>
    </cdr:to>
    <cdr:cxnSp macro="">
      <cdr:nvCxnSpPr>
        <cdr:cNvPr id="23" name="Straight Connector 22">
          <a:extLst xmlns:a="http://schemas.openxmlformats.org/drawingml/2006/main">
            <a:ext uri="{FF2B5EF4-FFF2-40B4-BE49-F238E27FC236}">
              <a16:creationId xmlns:a16="http://schemas.microsoft.com/office/drawing/2014/main" id="{EB7228F8-C6BB-4168-AB34-7F2FFDD67E28}"/>
            </a:ext>
          </a:extLst>
        </cdr:cNvPr>
        <cdr:cNvCxnSpPr/>
      </cdr:nvCxnSpPr>
      <cdr:spPr>
        <a:xfrm xmlns:a="http://schemas.openxmlformats.org/drawingml/2006/main">
          <a:off x="5331489" y="4977281"/>
          <a:ext cx="0" cy="44992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0.61729</cdr:x>
      <cdr:y>0.79852</cdr:y>
    </cdr:from>
    <cdr:to>
      <cdr:x>0.66583</cdr:x>
      <cdr:y>0.79852</cdr:y>
    </cdr:to>
    <cdr:cxnSp macro="">
      <cdr:nvCxnSpPr>
        <cdr:cNvPr id="24" name="Straight Connector 23">
          <a:extLst xmlns:a="http://schemas.openxmlformats.org/drawingml/2006/main">
            <a:ext uri="{FF2B5EF4-FFF2-40B4-BE49-F238E27FC236}">
              <a16:creationId xmlns:a16="http://schemas.microsoft.com/office/drawing/2014/main" id="{733B3321-84BB-4658-96EC-5B627BC617B0}"/>
            </a:ext>
          </a:extLst>
        </cdr:cNvPr>
        <cdr:cNvCxnSpPr/>
      </cdr:nvCxnSpPr>
      <cdr:spPr>
        <a:xfrm xmlns:a="http://schemas.openxmlformats.org/drawingml/2006/main">
          <a:off x="5345200" y="5018754"/>
          <a:ext cx="420311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0.68547</cdr:x>
      <cdr:y>0.81578</cdr:y>
    </cdr:from>
    <cdr:to>
      <cdr:x>0.68547</cdr:x>
      <cdr:y>0.85304</cdr:y>
    </cdr:to>
    <cdr:cxnSp macro="">
      <cdr:nvCxnSpPr>
        <cdr:cNvPr id="27" name="Straight Connector 26">
          <a:extLst xmlns:a="http://schemas.openxmlformats.org/drawingml/2006/main">
            <a:ext uri="{FF2B5EF4-FFF2-40B4-BE49-F238E27FC236}">
              <a16:creationId xmlns:a16="http://schemas.microsoft.com/office/drawing/2014/main" id="{50EDDCDD-1AF8-4A8F-988D-752D51535DCD}"/>
            </a:ext>
          </a:extLst>
        </cdr:cNvPr>
        <cdr:cNvCxnSpPr/>
      </cdr:nvCxnSpPr>
      <cdr:spPr>
        <a:xfrm xmlns:a="http://schemas.openxmlformats.org/drawingml/2006/main">
          <a:off x="5935547" y="5127219"/>
          <a:ext cx="0" cy="23420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0.68816</cdr:x>
      <cdr:y>0.85023</cdr:y>
    </cdr:from>
    <cdr:to>
      <cdr:x>0.75917</cdr:x>
      <cdr:y>0.85023</cdr:y>
    </cdr:to>
    <cdr:cxnSp macro="">
      <cdr:nvCxnSpPr>
        <cdr:cNvPr id="29" name="Straight Connector 28">
          <a:extLst xmlns:a="http://schemas.openxmlformats.org/drawingml/2006/main">
            <a:ext uri="{FF2B5EF4-FFF2-40B4-BE49-F238E27FC236}">
              <a16:creationId xmlns:a16="http://schemas.microsoft.com/office/drawing/2014/main" id="{07721C2A-A929-4821-A6A9-F9FE7A13C1D4}"/>
            </a:ext>
          </a:extLst>
        </cdr:cNvPr>
        <cdr:cNvCxnSpPr/>
      </cdr:nvCxnSpPr>
      <cdr:spPr>
        <a:xfrm xmlns:a="http://schemas.openxmlformats.org/drawingml/2006/main">
          <a:off x="5958842" y="5343759"/>
          <a:ext cx="614851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0.62386</cdr:x>
      <cdr:y>0.67316</cdr:y>
    </cdr:from>
    <cdr:to>
      <cdr:x>0.7085</cdr:x>
      <cdr:y>0.76309</cdr:y>
    </cdr:to>
    <cdr:sp macro="" textlink="">
      <cdr:nvSpPr>
        <cdr:cNvPr id="32" name="TextBox 11">
          <a:extLst xmlns:a="http://schemas.openxmlformats.org/drawingml/2006/main">
            <a:ext uri="{FF2B5EF4-FFF2-40B4-BE49-F238E27FC236}">
              <a16:creationId xmlns:a16="http://schemas.microsoft.com/office/drawing/2014/main" id="{4361E6B0-8A39-4D87-A4D0-1761C79FD91E}"/>
            </a:ext>
          </a:extLst>
        </cdr:cNvPr>
        <cdr:cNvSpPr txBox="1"/>
      </cdr:nvSpPr>
      <cdr:spPr>
        <a:xfrm xmlns:a="http://schemas.openxmlformats.org/drawingml/2006/main">
          <a:off x="5411681" y="4228763"/>
          <a:ext cx="734213" cy="564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June 1 -</a:t>
          </a:r>
        </a:p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June 30 m</a:t>
          </a:r>
          <a:r>
            <a:rPr lang="en-US" sz="1100">
              <a:effectLst/>
              <a:latin typeface="+mn-lt"/>
              <a:ea typeface="+mn-ea"/>
              <a:cs typeface="+mn-cs"/>
            </a:rPr>
            <a:t>inimum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MBF == 9</a:t>
          </a:r>
          <a:endParaRPr lang="en-US" sz="1100"/>
        </a:p>
      </cdr:txBody>
    </cdr:sp>
  </cdr:relSizeAnchor>
  <cdr:relSizeAnchor xmlns:cdr="http://schemas.openxmlformats.org/drawingml/2006/chartDrawing">
    <cdr:from>
      <cdr:x>0.73837</cdr:x>
      <cdr:y>0.74631</cdr:y>
    </cdr:from>
    <cdr:to>
      <cdr:x>0.89083</cdr:x>
      <cdr:y>0.83624</cdr:y>
    </cdr:to>
    <cdr:sp macro="" textlink="">
      <cdr:nvSpPr>
        <cdr:cNvPr id="33" name="TextBox 11">
          <a:extLst xmlns:a="http://schemas.openxmlformats.org/drawingml/2006/main">
            <a:ext uri="{FF2B5EF4-FFF2-40B4-BE49-F238E27FC236}">
              <a16:creationId xmlns:a16="http://schemas.microsoft.com/office/drawing/2014/main" id="{4361E6B0-8A39-4D87-A4D0-1761C79FD91E}"/>
            </a:ext>
          </a:extLst>
        </cdr:cNvPr>
        <cdr:cNvSpPr txBox="1"/>
      </cdr:nvSpPr>
      <cdr:spPr>
        <a:xfrm xmlns:a="http://schemas.openxmlformats.org/drawingml/2006/main">
          <a:off x="6393585" y="4690630"/>
          <a:ext cx="1320222" cy="565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effectLst/>
              <a:latin typeface="+mn-lt"/>
              <a:ea typeface="+mn-ea"/>
              <a:cs typeface="+mn-cs"/>
            </a:rPr>
            <a:t>July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1 - October 31 m</a:t>
          </a:r>
          <a:r>
            <a:rPr lang="en-US" sz="1100">
              <a:effectLst/>
              <a:latin typeface="+mn-lt"/>
              <a:ea typeface="+mn-ea"/>
              <a:cs typeface="+mn-cs"/>
            </a:rPr>
            <a:t>inimum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MBF == 3</a:t>
          </a:r>
          <a:endParaRPr lang="en-US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819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0.30506</cdr:x>
      <cdr:y>0.58498</cdr:y>
    </cdr:from>
    <cdr:to>
      <cdr:x>0.33946</cdr:x>
      <cdr:y>0.58498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BFB63EF-C923-41B4-8C1C-FCAE9DF7366C}"/>
            </a:ext>
          </a:extLst>
        </cdr:cNvPr>
        <cdr:cNvCxnSpPr/>
      </cdr:nvCxnSpPr>
      <cdr:spPr>
        <a:xfrm xmlns:a="http://schemas.openxmlformats.org/drawingml/2006/main">
          <a:off x="2644187" y="3682116"/>
          <a:ext cx="298170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0.60101</cdr:x>
      <cdr:y>0.65297</cdr:y>
    </cdr:from>
    <cdr:to>
      <cdr:x>0.71154</cdr:x>
      <cdr:y>0.65448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C660510C-7D4A-40F9-9C71-25065F391205}"/>
            </a:ext>
          </a:extLst>
        </cdr:cNvPr>
        <cdr:cNvCxnSpPr/>
      </cdr:nvCxnSpPr>
      <cdr:spPr>
        <a:xfrm xmlns:a="http://schemas.openxmlformats.org/drawingml/2006/main">
          <a:off x="5209370" y="4110086"/>
          <a:ext cx="958068" cy="947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0.60092</cdr:x>
      <cdr:y>0.58564</cdr:y>
    </cdr:from>
    <cdr:to>
      <cdr:x>0.60092</cdr:x>
      <cdr:y>0.65664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7EF5AE7-AD30-4F5B-835D-9F6E71913BF2}"/>
            </a:ext>
          </a:extLst>
        </cdr:cNvPr>
        <cdr:cNvCxnSpPr/>
      </cdr:nvCxnSpPr>
      <cdr:spPr>
        <a:xfrm xmlns:a="http://schemas.openxmlformats.org/drawingml/2006/main">
          <a:off x="5208663" y="3686287"/>
          <a:ext cx="0" cy="44690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0.52251</cdr:x>
      <cdr:y>0.58683</cdr:y>
    </cdr:from>
    <cdr:to>
      <cdr:x>0.59822</cdr:x>
      <cdr:y>0.58683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B60CEF29-E5AA-4211-876F-5138CCAF778C}"/>
            </a:ext>
          </a:extLst>
        </cdr:cNvPr>
        <cdr:cNvCxnSpPr/>
      </cdr:nvCxnSpPr>
      <cdr:spPr>
        <a:xfrm xmlns:a="http://schemas.openxmlformats.org/drawingml/2006/main">
          <a:off x="4529000" y="3693747"/>
          <a:ext cx="656235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0.41227</cdr:x>
      <cdr:y>0.36598</cdr:y>
    </cdr:from>
    <cdr:to>
      <cdr:x>0.5348</cdr:x>
      <cdr:y>0.47188</cdr:y>
    </cdr:to>
    <cdr:sp macro="" textlink="">
      <cdr:nvSpPr>
        <cdr:cNvPr id="8" name="TextBox 9">
          <a:extLst xmlns:a="http://schemas.openxmlformats.org/drawingml/2006/main">
            <a:ext uri="{FF2B5EF4-FFF2-40B4-BE49-F238E27FC236}">
              <a16:creationId xmlns:a16="http://schemas.microsoft.com/office/drawing/2014/main" id="{3E734B0F-ACBB-4693-968D-D450B6FF9F36}"/>
            </a:ext>
          </a:extLst>
        </cdr:cNvPr>
        <cdr:cNvSpPr txBox="1"/>
      </cdr:nvSpPr>
      <cdr:spPr>
        <a:xfrm xmlns:a="http://schemas.openxmlformats.org/drawingml/2006/main">
          <a:off x="3576220" y="2299087"/>
          <a:ext cx="1062893" cy="665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November</a:t>
          </a:r>
          <a:r>
            <a:rPr lang="en-US" sz="1100" baseline="0"/>
            <a:t> 1 - March 31 m</a:t>
          </a:r>
          <a:r>
            <a:rPr lang="en-US" sz="1100"/>
            <a:t>inimum</a:t>
          </a:r>
          <a:r>
            <a:rPr lang="en-US" sz="1100" baseline="0"/>
            <a:t> </a:t>
          </a:r>
        </a:p>
        <a:p xmlns:a="http://schemas.openxmlformats.org/drawingml/2006/main">
          <a:pPr algn="ctr"/>
          <a:r>
            <a:rPr lang="en-US" sz="1100" baseline="0"/>
            <a:t>MBF == 33cfs </a:t>
          </a:r>
          <a:endParaRPr lang="en-US" sz="1100"/>
        </a:p>
      </cdr:txBody>
    </cdr:sp>
  </cdr:relSizeAnchor>
  <cdr:relSizeAnchor xmlns:cdr="http://schemas.openxmlformats.org/drawingml/2006/chartDrawing">
    <cdr:from>
      <cdr:x>0.58974</cdr:x>
      <cdr:y>0.55985</cdr:y>
    </cdr:from>
    <cdr:to>
      <cdr:x>0.71594</cdr:x>
      <cdr:y>0.67145</cdr:y>
    </cdr:to>
    <cdr:sp macro="" textlink="">
      <cdr:nvSpPr>
        <cdr:cNvPr id="9" name="TextBox 10">
          <a:extLst xmlns:a="http://schemas.openxmlformats.org/drawingml/2006/main">
            <a:ext uri="{FF2B5EF4-FFF2-40B4-BE49-F238E27FC236}">
              <a16:creationId xmlns:a16="http://schemas.microsoft.com/office/drawing/2014/main" id="{608333E8-0D91-44DC-B43B-C9FE77D019DF}"/>
            </a:ext>
          </a:extLst>
        </cdr:cNvPr>
        <cdr:cNvSpPr txBox="1"/>
      </cdr:nvSpPr>
      <cdr:spPr>
        <a:xfrm xmlns:a="http://schemas.openxmlformats.org/drawingml/2006/main">
          <a:off x="5115742" y="3516928"/>
          <a:ext cx="1094729" cy="701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April 1 - April 31 m</a:t>
          </a:r>
          <a:r>
            <a:rPr lang="en-US" sz="1100">
              <a:effectLst/>
              <a:latin typeface="+mn-lt"/>
              <a:ea typeface="+mn-ea"/>
              <a:cs typeface="+mn-cs"/>
            </a:rPr>
            <a:t>inimum</a:t>
          </a:r>
          <a:endParaRPr lang="en-US" sz="1100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MBF == 26</a:t>
          </a:r>
          <a:endParaRPr lang="en-US" sz="1100"/>
        </a:p>
      </cdr:txBody>
    </cdr:sp>
  </cdr:relSizeAnchor>
  <cdr:relSizeAnchor xmlns:cdr="http://schemas.openxmlformats.org/drawingml/2006/chartDrawing">
    <cdr:from>
      <cdr:x>0.73518</cdr:x>
      <cdr:y>0.6662</cdr:y>
    </cdr:from>
    <cdr:to>
      <cdr:x>0.86746</cdr:x>
      <cdr:y>0.75612</cdr:y>
    </cdr:to>
    <cdr:sp macro="" textlink="">
      <cdr:nvSpPr>
        <cdr:cNvPr id="10" name="TextBox 11">
          <a:extLst xmlns:a="http://schemas.openxmlformats.org/drawingml/2006/main">
            <a:ext uri="{FF2B5EF4-FFF2-40B4-BE49-F238E27FC236}">
              <a16:creationId xmlns:a16="http://schemas.microsoft.com/office/drawing/2014/main" id="{EF425FEA-77C4-48F3-BDE3-9BBF5D059903}"/>
            </a:ext>
          </a:extLst>
        </cdr:cNvPr>
        <cdr:cNvSpPr txBox="1"/>
      </cdr:nvSpPr>
      <cdr:spPr>
        <a:xfrm xmlns:a="http://schemas.openxmlformats.org/drawingml/2006/main">
          <a:off x="6377359" y="4185072"/>
          <a:ext cx="1147470" cy="564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effectLst/>
              <a:latin typeface="+mn-lt"/>
              <a:ea typeface="+mn-ea"/>
              <a:cs typeface="+mn-cs"/>
            </a:rPr>
            <a:t>May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1 - May 31 m</a:t>
          </a:r>
          <a:r>
            <a:rPr lang="en-US" sz="1100">
              <a:effectLst/>
              <a:latin typeface="+mn-lt"/>
              <a:ea typeface="+mn-ea"/>
              <a:cs typeface="+mn-cs"/>
            </a:rPr>
            <a:t>inimum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MBF == 10</a:t>
          </a:r>
          <a:endParaRPr lang="en-US" sz="1100"/>
        </a:p>
      </cdr:txBody>
    </cdr:sp>
  </cdr:relSizeAnchor>
  <cdr:relSizeAnchor xmlns:cdr="http://schemas.openxmlformats.org/drawingml/2006/chartDrawing">
    <cdr:from>
      <cdr:x>0.72562</cdr:x>
      <cdr:y>0.10034</cdr:y>
    </cdr:from>
    <cdr:to>
      <cdr:x>0.75708</cdr:x>
      <cdr:y>0.10034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F0736236-9DDA-4405-92FF-CAACA9D504A3}"/>
            </a:ext>
          </a:extLst>
        </cdr:cNvPr>
        <cdr:cNvCxnSpPr/>
      </cdr:nvCxnSpPr>
      <cdr:spPr>
        <a:xfrm xmlns:a="http://schemas.openxmlformats.org/drawingml/2006/main">
          <a:off x="6289491" y="631582"/>
          <a:ext cx="272687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0.73653</cdr:x>
      <cdr:y>0.07594</cdr:y>
    </cdr:from>
    <cdr:to>
      <cdr:x>1</cdr:x>
      <cdr:y>0.1198</cdr:y>
    </cdr:to>
    <cdr:sp macro="" textlink="">
      <cdr:nvSpPr>
        <cdr:cNvPr id="12" name="TextBox 13">
          <a:extLst xmlns:a="http://schemas.openxmlformats.org/drawingml/2006/main">
            <a:ext uri="{FF2B5EF4-FFF2-40B4-BE49-F238E27FC236}">
              <a16:creationId xmlns:a16="http://schemas.microsoft.com/office/drawing/2014/main" id="{CF2E4644-E953-4492-8143-0D03FF5FCBAC}"/>
            </a:ext>
          </a:extLst>
        </cdr:cNvPr>
        <cdr:cNvSpPr txBox="1"/>
      </cdr:nvSpPr>
      <cdr:spPr>
        <a:xfrm xmlns:a="http://schemas.openxmlformats.org/drawingml/2006/main">
          <a:off x="6384051" y="477985"/>
          <a:ext cx="2283699" cy="27607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Minimum</a:t>
          </a:r>
          <a:r>
            <a:rPr lang="en-US" sz="1400" baseline="0"/>
            <a:t> Flow Threshold</a:t>
          </a:r>
          <a:endParaRPr lang="en-US" sz="1400"/>
        </a:p>
      </cdr:txBody>
    </cdr:sp>
  </cdr:relSizeAnchor>
  <cdr:relSizeAnchor xmlns:cdr="http://schemas.openxmlformats.org/drawingml/2006/chartDrawing">
    <cdr:from>
      <cdr:x>0.73352</cdr:x>
      <cdr:y>0.79089</cdr:y>
    </cdr:from>
    <cdr:to>
      <cdr:x>0.78954</cdr:x>
      <cdr:y>0.79089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A3FC96B7-9B6C-4BC8-8D5E-827EDC1B45A9}"/>
            </a:ext>
          </a:extLst>
        </cdr:cNvPr>
        <cdr:cNvCxnSpPr/>
      </cdr:nvCxnSpPr>
      <cdr:spPr>
        <a:xfrm xmlns:a="http://schemas.openxmlformats.org/drawingml/2006/main">
          <a:off x="6357938" y="4978224"/>
          <a:ext cx="485600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0.47622</cdr:x>
      <cdr:y>0.58581</cdr:y>
    </cdr:from>
    <cdr:to>
      <cdr:x>0.48495</cdr:x>
      <cdr:y>0.58581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CD0C6235-6AEA-4F89-916F-1C2320A8CE0A}"/>
            </a:ext>
          </a:extLst>
        </cdr:cNvPr>
        <cdr:cNvCxnSpPr/>
      </cdr:nvCxnSpPr>
      <cdr:spPr>
        <a:xfrm xmlns:a="http://schemas.openxmlformats.org/drawingml/2006/main">
          <a:off x="4127721" y="3687326"/>
          <a:ext cx="75670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0.40463</cdr:x>
      <cdr:y>0.58463</cdr:y>
    </cdr:from>
    <cdr:to>
      <cdr:x>0.41594</cdr:x>
      <cdr:y>0.58463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7FAC5DDF-A0A7-4F8F-BC70-2070320E0A72}"/>
            </a:ext>
          </a:extLst>
        </cdr:cNvPr>
        <cdr:cNvCxnSpPr/>
      </cdr:nvCxnSpPr>
      <cdr:spPr>
        <a:xfrm xmlns:a="http://schemas.openxmlformats.org/drawingml/2006/main">
          <a:off x="3507221" y="3679900"/>
          <a:ext cx="98033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0.73392</cdr:x>
      <cdr:y>0.7075</cdr:y>
    </cdr:from>
    <cdr:to>
      <cdr:x>0.73392</cdr:x>
      <cdr:y>0.79319</cdr:y>
    </cdr:to>
    <cdr:cxnSp macro="">
      <cdr:nvCxnSpPr>
        <cdr:cNvPr id="39" name="Straight Connector 38">
          <a:extLst xmlns:a="http://schemas.openxmlformats.org/drawingml/2006/main">
            <a:ext uri="{FF2B5EF4-FFF2-40B4-BE49-F238E27FC236}">
              <a16:creationId xmlns:a16="http://schemas.microsoft.com/office/drawing/2014/main" id="{1448F76D-2636-4C60-AAF2-038C01A375A2}"/>
            </a:ext>
          </a:extLst>
        </cdr:cNvPr>
        <cdr:cNvCxnSpPr/>
      </cdr:nvCxnSpPr>
      <cdr:spPr>
        <a:xfrm xmlns:a="http://schemas.openxmlformats.org/drawingml/2006/main">
          <a:off x="6361471" y="4453289"/>
          <a:ext cx="0" cy="539399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819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D54CC-8C6D-4A44-BE75-1B92A872B3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0.29054</cdr:x>
      <cdr:y>0.59942</cdr:y>
    </cdr:from>
    <cdr:to>
      <cdr:x>0.30714</cdr:x>
      <cdr:y>0.59942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BFB63EF-C923-41B4-8C1C-FCAE9DF7366C}"/>
            </a:ext>
          </a:extLst>
        </cdr:cNvPr>
        <cdr:cNvCxnSpPr/>
      </cdr:nvCxnSpPr>
      <cdr:spPr>
        <a:xfrm xmlns:a="http://schemas.openxmlformats.org/drawingml/2006/main">
          <a:off x="2520280" y="3765537"/>
          <a:ext cx="143998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0.46351</cdr:x>
      <cdr:y>0.65182</cdr:y>
    </cdr:from>
    <cdr:to>
      <cdr:x>0.5275</cdr:x>
      <cdr:y>0.65182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C660510C-7D4A-40F9-9C71-25065F391205}"/>
            </a:ext>
          </a:extLst>
        </cdr:cNvPr>
        <cdr:cNvCxnSpPr/>
      </cdr:nvCxnSpPr>
      <cdr:spPr>
        <a:xfrm xmlns:a="http://schemas.openxmlformats.org/drawingml/2006/main">
          <a:off x="4013575" y="4096738"/>
          <a:ext cx="554095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0.46405</cdr:x>
      <cdr:y>0.60108</cdr:y>
    </cdr:from>
    <cdr:to>
      <cdr:x>0.46405</cdr:x>
      <cdr:y>0.64801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7EF5AE7-AD30-4F5B-835D-9F6E71913BF2}"/>
            </a:ext>
          </a:extLst>
        </cdr:cNvPr>
        <cdr:cNvCxnSpPr/>
      </cdr:nvCxnSpPr>
      <cdr:spPr>
        <a:xfrm xmlns:a="http://schemas.openxmlformats.org/drawingml/2006/main">
          <a:off x="4025446" y="3775982"/>
          <a:ext cx="0" cy="294822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0.41965</cdr:x>
      <cdr:y>0.60127</cdr:y>
    </cdr:from>
    <cdr:to>
      <cdr:x>0.46631</cdr:x>
      <cdr:y>0.60127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B60CEF29-E5AA-4211-876F-5138CCAF778C}"/>
            </a:ext>
          </a:extLst>
        </cdr:cNvPr>
        <cdr:cNvCxnSpPr/>
      </cdr:nvCxnSpPr>
      <cdr:spPr>
        <a:xfrm xmlns:a="http://schemas.openxmlformats.org/drawingml/2006/main">
          <a:off x="3640252" y="3777159"/>
          <a:ext cx="404755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0.16905</cdr:x>
      <cdr:y>0.46395</cdr:y>
    </cdr:from>
    <cdr:to>
      <cdr:x>0.29158</cdr:x>
      <cdr:y>0.56985</cdr:y>
    </cdr:to>
    <cdr:sp macro="" textlink="">
      <cdr:nvSpPr>
        <cdr:cNvPr id="8" name="TextBox 9">
          <a:extLst xmlns:a="http://schemas.openxmlformats.org/drawingml/2006/main">
            <a:ext uri="{FF2B5EF4-FFF2-40B4-BE49-F238E27FC236}">
              <a16:creationId xmlns:a16="http://schemas.microsoft.com/office/drawing/2014/main" id="{3E734B0F-ACBB-4693-968D-D450B6FF9F36}"/>
            </a:ext>
          </a:extLst>
        </cdr:cNvPr>
        <cdr:cNvSpPr txBox="1"/>
      </cdr:nvSpPr>
      <cdr:spPr>
        <a:xfrm xmlns:a="http://schemas.openxmlformats.org/drawingml/2006/main">
          <a:off x="1463791" y="2915929"/>
          <a:ext cx="1060998" cy="6655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November</a:t>
          </a:r>
          <a:r>
            <a:rPr lang="en-US" sz="1100" baseline="0"/>
            <a:t> 1 - March 31 m</a:t>
          </a:r>
          <a:r>
            <a:rPr lang="en-US" sz="1100"/>
            <a:t>inimum</a:t>
          </a:r>
          <a:r>
            <a:rPr lang="en-US" sz="1100" baseline="0"/>
            <a:t> </a:t>
          </a:r>
        </a:p>
        <a:p xmlns:a="http://schemas.openxmlformats.org/drawingml/2006/main">
          <a:pPr algn="ctr"/>
          <a:r>
            <a:rPr lang="en-US" sz="1100" baseline="0"/>
            <a:t>MBF == 33 cfs </a:t>
          </a:r>
          <a:endParaRPr lang="en-US" sz="1100"/>
        </a:p>
      </cdr:txBody>
    </cdr:sp>
  </cdr:relSizeAnchor>
  <cdr:relSizeAnchor xmlns:cdr="http://schemas.openxmlformats.org/drawingml/2006/chartDrawing">
    <cdr:from>
      <cdr:x>0.46245</cdr:x>
      <cdr:y>0.52457</cdr:y>
    </cdr:from>
    <cdr:to>
      <cdr:x>0.55425</cdr:x>
      <cdr:y>0.63617</cdr:y>
    </cdr:to>
    <cdr:sp macro="" textlink="">
      <cdr:nvSpPr>
        <cdr:cNvPr id="9" name="TextBox 10">
          <a:extLst xmlns:a="http://schemas.openxmlformats.org/drawingml/2006/main">
            <a:ext uri="{FF2B5EF4-FFF2-40B4-BE49-F238E27FC236}">
              <a16:creationId xmlns:a16="http://schemas.microsoft.com/office/drawing/2014/main" id="{608333E8-0D91-44DC-B43B-C9FE77D019DF}"/>
            </a:ext>
          </a:extLst>
        </cdr:cNvPr>
        <cdr:cNvSpPr txBox="1"/>
      </cdr:nvSpPr>
      <cdr:spPr>
        <a:xfrm xmlns:a="http://schemas.openxmlformats.org/drawingml/2006/main">
          <a:off x="4011550" y="3295325"/>
          <a:ext cx="796307" cy="701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April 1 - </a:t>
          </a:r>
        </a:p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April 31 m</a:t>
          </a:r>
          <a:r>
            <a:rPr lang="en-US" sz="1100">
              <a:effectLst/>
              <a:latin typeface="+mn-lt"/>
              <a:ea typeface="+mn-ea"/>
              <a:cs typeface="+mn-cs"/>
            </a:rPr>
            <a:t>inimum</a:t>
          </a:r>
          <a:endParaRPr lang="en-US" sz="1100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MBF == 26</a:t>
          </a:r>
          <a:endParaRPr lang="en-US" sz="1100"/>
        </a:p>
      </cdr:txBody>
    </cdr:sp>
  </cdr:relSizeAnchor>
  <cdr:relSizeAnchor xmlns:cdr="http://schemas.openxmlformats.org/drawingml/2006/chartDrawing">
    <cdr:from>
      <cdr:x>0.53518</cdr:x>
      <cdr:y>0.68704</cdr:y>
    </cdr:from>
    <cdr:to>
      <cdr:x>0.66746</cdr:x>
      <cdr:y>0.77696</cdr:y>
    </cdr:to>
    <cdr:sp macro="" textlink="">
      <cdr:nvSpPr>
        <cdr:cNvPr id="10" name="TextBox 11">
          <a:extLst xmlns:a="http://schemas.openxmlformats.org/drawingml/2006/main">
            <a:ext uri="{FF2B5EF4-FFF2-40B4-BE49-F238E27FC236}">
              <a16:creationId xmlns:a16="http://schemas.microsoft.com/office/drawing/2014/main" id="{EF425FEA-77C4-48F3-BDE3-9BBF5D059903}"/>
            </a:ext>
          </a:extLst>
        </cdr:cNvPr>
        <cdr:cNvSpPr txBox="1"/>
      </cdr:nvSpPr>
      <cdr:spPr>
        <a:xfrm xmlns:a="http://schemas.openxmlformats.org/drawingml/2006/main">
          <a:off x="4634173" y="4318101"/>
          <a:ext cx="1145424" cy="565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effectLst/>
              <a:latin typeface="+mn-lt"/>
              <a:ea typeface="+mn-ea"/>
              <a:cs typeface="+mn-cs"/>
            </a:rPr>
            <a:t>May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1 - May 31 m</a:t>
          </a:r>
          <a:r>
            <a:rPr lang="en-US" sz="1100">
              <a:effectLst/>
              <a:latin typeface="+mn-lt"/>
              <a:ea typeface="+mn-ea"/>
              <a:cs typeface="+mn-cs"/>
            </a:rPr>
            <a:t>inimum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MBF == 10</a:t>
          </a:r>
          <a:endParaRPr lang="en-US" sz="1100"/>
        </a:p>
      </cdr:txBody>
    </cdr:sp>
  </cdr:relSizeAnchor>
  <cdr:relSizeAnchor xmlns:cdr="http://schemas.openxmlformats.org/drawingml/2006/chartDrawing">
    <cdr:from>
      <cdr:x>0.72562</cdr:x>
      <cdr:y>0.10034</cdr:y>
    </cdr:from>
    <cdr:to>
      <cdr:x>0.75708</cdr:x>
      <cdr:y>0.10034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F0736236-9DDA-4405-92FF-CAACA9D504A3}"/>
            </a:ext>
          </a:extLst>
        </cdr:cNvPr>
        <cdr:cNvCxnSpPr/>
      </cdr:nvCxnSpPr>
      <cdr:spPr>
        <a:xfrm xmlns:a="http://schemas.openxmlformats.org/drawingml/2006/main">
          <a:off x="6289491" y="631582"/>
          <a:ext cx="272687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0.73653</cdr:x>
      <cdr:y>0.07594</cdr:y>
    </cdr:from>
    <cdr:to>
      <cdr:x>1</cdr:x>
      <cdr:y>0.1198</cdr:y>
    </cdr:to>
    <cdr:sp macro="" textlink="">
      <cdr:nvSpPr>
        <cdr:cNvPr id="12" name="TextBox 13">
          <a:extLst xmlns:a="http://schemas.openxmlformats.org/drawingml/2006/main">
            <a:ext uri="{FF2B5EF4-FFF2-40B4-BE49-F238E27FC236}">
              <a16:creationId xmlns:a16="http://schemas.microsoft.com/office/drawing/2014/main" id="{CF2E4644-E953-4492-8143-0D03FF5FCBAC}"/>
            </a:ext>
          </a:extLst>
        </cdr:cNvPr>
        <cdr:cNvSpPr txBox="1"/>
      </cdr:nvSpPr>
      <cdr:spPr>
        <a:xfrm xmlns:a="http://schemas.openxmlformats.org/drawingml/2006/main">
          <a:off x="6384051" y="477985"/>
          <a:ext cx="2283699" cy="27607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Minimum</a:t>
          </a:r>
          <a:r>
            <a:rPr lang="en-US" sz="1400" baseline="0"/>
            <a:t> Flow Threshold</a:t>
          </a:r>
          <a:endParaRPr lang="en-US" sz="1400"/>
        </a:p>
      </cdr:txBody>
    </cdr:sp>
  </cdr:relSizeAnchor>
  <cdr:relSizeAnchor xmlns:cdr="http://schemas.openxmlformats.org/drawingml/2006/chartDrawing">
    <cdr:from>
      <cdr:x>0.53602</cdr:x>
      <cdr:y>0.78974</cdr:y>
    </cdr:from>
    <cdr:to>
      <cdr:x>0.57167</cdr:x>
      <cdr:y>0.78974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A3FC96B7-9B6C-4BC8-8D5E-827EDC1B45A9}"/>
            </a:ext>
          </a:extLst>
        </cdr:cNvPr>
        <cdr:cNvCxnSpPr/>
      </cdr:nvCxnSpPr>
      <cdr:spPr>
        <a:xfrm xmlns:a="http://schemas.openxmlformats.org/drawingml/2006/main">
          <a:off x="4641445" y="4963573"/>
          <a:ext cx="308669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0.34761</cdr:x>
      <cdr:y>0.59907</cdr:y>
    </cdr:from>
    <cdr:to>
      <cdr:x>0.35892</cdr:x>
      <cdr:y>0.59907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7FAC5DDF-A0A7-4F8F-BC70-2070320E0A72}"/>
            </a:ext>
          </a:extLst>
        </cdr:cNvPr>
        <cdr:cNvCxnSpPr/>
      </cdr:nvCxnSpPr>
      <cdr:spPr>
        <a:xfrm xmlns:a="http://schemas.openxmlformats.org/drawingml/2006/main">
          <a:off x="3015337" y="3763339"/>
          <a:ext cx="98109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0.53725</cdr:x>
      <cdr:y>0.70635</cdr:y>
    </cdr:from>
    <cdr:to>
      <cdr:x>0.53725</cdr:x>
      <cdr:y>0.79204</cdr:y>
    </cdr:to>
    <cdr:cxnSp macro="">
      <cdr:nvCxnSpPr>
        <cdr:cNvPr id="39" name="Straight Connector 38">
          <a:extLst xmlns:a="http://schemas.openxmlformats.org/drawingml/2006/main">
            <a:ext uri="{FF2B5EF4-FFF2-40B4-BE49-F238E27FC236}">
              <a16:creationId xmlns:a16="http://schemas.microsoft.com/office/drawing/2014/main" id="{1448F76D-2636-4C60-AAF2-038C01A375A2}"/>
            </a:ext>
          </a:extLst>
        </cdr:cNvPr>
        <cdr:cNvCxnSpPr/>
      </cdr:nvCxnSpPr>
      <cdr:spPr>
        <a:xfrm xmlns:a="http://schemas.openxmlformats.org/drawingml/2006/main">
          <a:off x="4652126" y="4439462"/>
          <a:ext cx="0" cy="538566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0.38753</cdr:x>
      <cdr:y>0.60025</cdr:y>
    </cdr:from>
    <cdr:to>
      <cdr:x>0.39626</cdr:x>
      <cdr:y>0.60025</cdr:y>
    </cdr:to>
    <cdr:cxnSp macro="">
      <cdr:nvCxnSpPr>
        <cdr:cNvPr id="19" name="Straight Connector 18">
          <a:extLst xmlns:a="http://schemas.openxmlformats.org/drawingml/2006/main">
            <a:ext uri="{FF2B5EF4-FFF2-40B4-BE49-F238E27FC236}">
              <a16:creationId xmlns:a16="http://schemas.microsoft.com/office/drawing/2014/main" id="{4B78AB75-94FF-4F4C-ADD3-468A425E56A4}"/>
            </a:ext>
          </a:extLst>
        </cdr:cNvPr>
        <cdr:cNvCxnSpPr/>
      </cdr:nvCxnSpPr>
      <cdr:spPr>
        <a:xfrm xmlns:a="http://schemas.openxmlformats.org/drawingml/2006/main">
          <a:off x="3361625" y="3770751"/>
          <a:ext cx="75729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0.91772</cdr:x>
      <cdr:y>0.85064</cdr:y>
    </cdr:from>
    <cdr:to>
      <cdr:x>0.95337</cdr:x>
      <cdr:y>0.85064</cdr:y>
    </cdr:to>
    <cdr:cxnSp macro="">
      <cdr:nvCxnSpPr>
        <cdr:cNvPr id="22" name="Straight Connector 21">
          <a:extLst xmlns:a="http://schemas.openxmlformats.org/drawingml/2006/main">
            <a:ext uri="{FF2B5EF4-FFF2-40B4-BE49-F238E27FC236}">
              <a16:creationId xmlns:a16="http://schemas.microsoft.com/office/drawing/2014/main" id="{3A61D78A-F897-41FB-B9AA-14791DC12463}"/>
            </a:ext>
          </a:extLst>
        </cdr:cNvPr>
        <cdr:cNvCxnSpPr/>
      </cdr:nvCxnSpPr>
      <cdr:spPr>
        <a:xfrm xmlns:a="http://schemas.openxmlformats.org/drawingml/2006/main">
          <a:off x="7946620" y="5346304"/>
          <a:ext cx="308669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0.84917</cdr:x>
      <cdr:y>0.71417</cdr:y>
    </cdr:from>
    <cdr:to>
      <cdr:x>1</cdr:x>
      <cdr:y>0.80409</cdr:y>
    </cdr:to>
    <cdr:sp macro="" textlink="">
      <cdr:nvSpPr>
        <cdr:cNvPr id="23" name="TextBox 11">
          <a:extLst xmlns:a="http://schemas.openxmlformats.org/drawingml/2006/main">
            <a:ext uri="{FF2B5EF4-FFF2-40B4-BE49-F238E27FC236}">
              <a16:creationId xmlns:a16="http://schemas.microsoft.com/office/drawing/2014/main" id="{EF2F713E-CFAE-44E4-B1FE-B85A1AB04771}"/>
            </a:ext>
          </a:extLst>
        </cdr:cNvPr>
        <cdr:cNvSpPr txBox="1"/>
      </cdr:nvSpPr>
      <cdr:spPr>
        <a:xfrm xmlns:a="http://schemas.openxmlformats.org/drawingml/2006/main">
          <a:off x="7353011" y="4488584"/>
          <a:ext cx="1306080" cy="565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effectLst/>
              <a:latin typeface="+mn-lt"/>
              <a:ea typeface="+mn-ea"/>
              <a:cs typeface="+mn-cs"/>
            </a:rPr>
            <a:t>July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1 - October 31 m</a:t>
          </a:r>
          <a:r>
            <a:rPr lang="en-US" sz="1100">
              <a:effectLst/>
              <a:latin typeface="+mn-lt"/>
              <a:ea typeface="+mn-ea"/>
              <a:cs typeface="+mn-cs"/>
            </a:rPr>
            <a:t>inimum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MBF == 3</a:t>
          </a:r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68037</xdr:colOff>
      <xdr:row>16</xdr:row>
      <xdr:rowOff>108857</xdr:rowOff>
    </xdr:from>
    <xdr:to>
      <xdr:col>21</xdr:col>
      <xdr:colOff>680357</xdr:colOff>
      <xdr:row>48</xdr:row>
      <xdr:rowOff>176893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54428</xdr:colOff>
      <xdr:row>54</xdr:row>
      <xdr:rowOff>108859</xdr:rowOff>
    </xdr:from>
    <xdr:to>
      <xdr:col>22</xdr:col>
      <xdr:colOff>27215</xdr:colOff>
      <xdr:row>86</xdr:row>
      <xdr:rowOff>149679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819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0.15797</cdr:x>
      <cdr:y>0.59526</cdr:y>
    </cdr:from>
    <cdr:to>
      <cdr:x>0.16846</cdr:x>
      <cdr:y>0.59526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53DDE0F-A76C-412F-B1E0-1DB1DD50E317}"/>
            </a:ext>
          </a:extLst>
        </cdr:cNvPr>
        <cdr:cNvCxnSpPr/>
      </cdr:nvCxnSpPr>
      <cdr:spPr>
        <a:xfrm xmlns:a="http://schemas.openxmlformats.org/drawingml/2006/main">
          <a:off x="1370319" y="3739404"/>
          <a:ext cx="90996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0.22781</cdr:x>
      <cdr:y>0.59652</cdr:y>
    </cdr:from>
    <cdr:to>
      <cdr:x>0.2383</cdr:x>
      <cdr:y>0.59652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E681FAA4-AA8E-45F8-AC76-E7C8E132930D}"/>
            </a:ext>
          </a:extLst>
        </cdr:cNvPr>
        <cdr:cNvCxnSpPr/>
      </cdr:nvCxnSpPr>
      <cdr:spPr>
        <a:xfrm xmlns:a="http://schemas.openxmlformats.org/drawingml/2006/main">
          <a:off x="1976150" y="3747320"/>
          <a:ext cx="90996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0.27126</cdr:x>
      <cdr:y>0.59833</cdr:y>
    </cdr:from>
    <cdr:to>
      <cdr:x>0.29224</cdr:x>
      <cdr:y>0.59833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E197687E-26CF-477F-8063-B2F0DB4CEA9F}"/>
            </a:ext>
          </a:extLst>
        </cdr:cNvPr>
        <cdr:cNvCxnSpPr/>
      </cdr:nvCxnSpPr>
      <cdr:spPr>
        <a:xfrm xmlns:a="http://schemas.openxmlformats.org/drawingml/2006/main">
          <a:off x="2353098" y="3758660"/>
          <a:ext cx="181992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0.29679</cdr:x>
      <cdr:y>0.59682</cdr:y>
    </cdr:from>
    <cdr:to>
      <cdr:x>0.44102</cdr:x>
      <cdr:y>0.59682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B4AA6CE4-E805-4097-93FD-0BB2E4E7A98A}"/>
            </a:ext>
          </a:extLst>
        </cdr:cNvPr>
        <cdr:cNvCxnSpPr/>
      </cdr:nvCxnSpPr>
      <cdr:spPr>
        <a:xfrm xmlns:a="http://schemas.openxmlformats.org/drawingml/2006/main">
          <a:off x="2574534" y="3749204"/>
          <a:ext cx="1251131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0.44837</cdr:x>
      <cdr:y>0.59781</cdr:y>
    </cdr:from>
    <cdr:to>
      <cdr:x>0.6</cdr:x>
      <cdr:y>0.59781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0A8FC934-356B-4827-A431-6A8928280060}"/>
            </a:ext>
          </a:extLst>
        </cdr:cNvPr>
        <cdr:cNvCxnSpPr/>
      </cdr:nvCxnSpPr>
      <cdr:spPr>
        <a:xfrm xmlns:a="http://schemas.openxmlformats.org/drawingml/2006/main">
          <a:off x="3889375" y="3755423"/>
          <a:ext cx="1315357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0.60131</cdr:x>
      <cdr:y>0.65366</cdr:y>
    </cdr:from>
    <cdr:to>
      <cdr:x>0.73071</cdr:x>
      <cdr:y>0.65366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2BD24C2A-D566-44B4-91C2-88E16E2C73E1}"/>
            </a:ext>
          </a:extLst>
        </cdr:cNvPr>
        <cdr:cNvCxnSpPr/>
      </cdr:nvCxnSpPr>
      <cdr:spPr>
        <a:xfrm xmlns:a="http://schemas.openxmlformats.org/drawingml/2006/main">
          <a:off x="5216071" y="4106269"/>
          <a:ext cx="1122512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0.60175</cdr:x>
      <cdr:y>0.59928</cdr:y>
    </cdr:from>
    <cdr:to>
      <cdr:x>0.60175</cdr:x>
      <cdr:y>0.6521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8890683D-D636-44DB-972A-12A479D935CA}"/>
            </a:ext>
          </a:extLst>
        </cdr:cNvPr>
        <cdr:cNvCxnSpPr/>
      </cdr:nvCxnSpPr>
      <cdr:spPr>
        <a:xfrm xmlns:a="http://schemas.openxmlformats.org/drawingml/2006/main">
          <a:off x="5219913" y="3764643"/>
          <a:ext cx="0" cy="331826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0.7279</cdr:x>
      <cdr:y>0.79032</cdr:y>
    </cdr:from>
    <cdr:to>
      <cdr:x>0.86164</cdr:x>
      <cdr:y>0.79032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E7DB61DE-5887-4394-AFC5-E0FC581CDFF7}"/>
            </a:ext>
          </a:extLst>
        </cdr:cNvPr>
        <cdr:cNvCxnSpPr/>
      </cdr:nvCxnSpPr>
      <cdr:spPr>
        <a:xfrm xmlns:a="http://schemas.openxmlformats.org/drawingml/2006/main">
          <a:off x="6309212" y="4974605"/>
          <a:ext cx="1159254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0.72918</cdr:x>
      <cdr:y>0.65365</cdr:y>
    </cdr:from>
    <cdr:to>
      <cdr:x>0.72918</cdr:x>
      <cdr:y>0.78938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B77B520E-2F94-40E5-852D-7D2AA7C18CE7}"/>
            </a:ext>
          </a:extLst>
        </cdr:cNvPr>
        <cdr:cNvCxnSpPr/>
      </cdr:nvCxnSpPr>
      <cdr:spPr>
        <a:xfrm xmlns:a="http://schemas.openxmlformats.org/drawingml/2006/main">
          <a:off x="6320363" y="4114353"/>
          <a:ext cx="0" cy="854358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0.74451</cdr:x>
      <cdr:y>0.09893</cdr:y>
    </cdr:from>
    <cdr:to>
      <cdr:x>0.76981</cdr:x>
      <cdr:y>0.09893</cdr:y>
    </cdr:to>
    <cdr:cxnSp macro="">
      <cdr:nvCxnSpPr>
        <cdr:cNvPr id="26" name="Straight Connector 25">
          <a:extLst xmlns:a="http://schemas.openxmlformats.org/drawingml/2006/main">
            <a:ext uri="{FF2B5EF4-FFF2-40B4-BE49-F238E27FC236}">
              <a16:creationId xmlns:a16="http://schemas.microsoft.com/office/drawing/2014/main" id="{170D5935-93E2-4CB6-9DA2-1C31B1501B06}"/>
            </a:ext>
          </a:extLst>
        </cdr:cNvPr>
        <cdr:cNvCxnSpPr/>
      </cdr:nvCxnSpPr>
      <cdr:spPr>
        <a:xfrm xmlns:a="http://schemas.openxmlformats.org/drawingml/2006/main">
          <a:off x="6453188" y="622687"/>
          <a:ext cx="219324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0.76198</cdr:x>
      <cdr:y>0.07607</cdr:y>
    </cdr:from>
    <cdr:to>
      <cdr:x>1</cdr:x>
      <cdr:y>0.12484</cdr:y>
    </cdr:to>
    <cdr:sp macro="" textlink="">
      <cdr:nvSpPr>
        <cdr:cNvPr id="28" name="TextBox 27">
          <a:extLst xmlns:a="http://schemas.openxmlformats.org/drawingml/2006/main">
            <a:ext uri="{FF2B5EF4-FFF2-40B4-BE49-F238E27FC236}">
              <a16:creationId xmlns:a16="http://schemas.microsoft.com/office/drawing/2014/main" id="{E1417150-8E51-4D93-843C-60F21EBA2928}"/>
            </a:ext>
          </a:extLst>
        </cdr:cNvPr>
        <cdr:cNvSpPr txBox="1"/>
      </cdr:nvSpPr>
      <cdr:spPr>
        <a:xfrm xmlns:a="http://schemas.openxmlformats.org/drawingml/2006/main">
          <a:off x="6604692" y="478797"/>
          <a:ext cx="2063058" cy="30701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/>
            <a:t>Minimum</a:t>
          </a:r>
          <a:r>
            <a:rPr lang="en-US" sz="1400" baseline="0"/>
            <a:t> Flow Threshold</a:t>
          </a:r>
          <a:endParaRPr lang="en-US" sz="1400"/>
        </a:p>
      </cdr:txBody>
    </cdr:sp>
  </cdr:relSizeAnchor>
  <cdr:relSizeAnchor xmlns:cdr="http://schemas.openxmlformats.org/drawingml/2006/chartDrawing">
    <cdr:from>
      <cdr:x>0.44861</cdr:x>
      <cdr:y>0.45467</cdr:y>
    </cdr:from>
    <cdr:to>
      <cdr:x>0.58722</cdr:x>
      <cdr:y>0.55382</cdr:y>
    </cdr:to>
    <cdr:sp macro="" textlink="">
      <cdr:nvSpPr>
        <cdr:cNvPr id="20" name="TextBox 9">
          <a:extLst xmlns:a="http://schemas.openxmlformats.org/drawingml/2006/main">
            <a:ext uri="{FF2B5EF4-FFF2-40B4-BE49-F238E27FC236}">
              <a16:creationId xmlns:a16="http://schemas.microsoft.com/office/drawing/2014/main" id="{FEAEDC69-D38A-4E34-A230-ECAFE64B6AA0}"/>
            </a:ext>
          </a:extLst>
        </cdr:cNvPr>
        <cdr:cNvSpPr txBox="1"/>
      </cdr:nvSpPr>
      <cdr:spPr>
        <a:xfrm xmlns:a="http://schemas.openxmlformats.org/drawingml/2006/main">
          <a:off x="3891489" y="2856221"/>
          <a:ext cx="1202380" cy="6228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November</a:t>
          </a:r>
          <a:r>
            <a:rPr lang="en-US" sz="1100" baseline="0"/>
            <a:t> 1 - March 31 m</a:t>
          </a:r>
          <a:r>
            <a:rPr lang="en-US" sz="1100"/>
            <a:t>inimum</a:t>
          </a:r>
          <a:r>
            <a:rPr lang="en-US" sz="1100" baseline="0"/>
            <a:t> </a:t>
          </a:r>
        </a:p>
        <a:p xmlns:a="http://schemas.openxmlformats.org/drawingml/2006/main">
          <a:pPr algn="ctr"/>
          <a:r>
            <a:rPr lang="en-US" sz="1100" baseline="0"/>
            <a:t>MBF == 33 cfs </a:t>
          </a:r>
          <a:endParaRPr lang="en-US" sz="1100"/>
        </a:p>
      </cdr:txBody>
    </cdr:sp>
  </cdr:relSizeAnchor>
  <cdr:relSizeAnchor xmlns:cdr="http://schemas.openxmlformats.org/drawingml/2006/chartDrawing">
    <cdr:from>
      <cdr:x>0.60369</cdr:x>
      <cdr:y>0.55012</cdr:y>
    </cdr:from>
    <cdr:to>
      <cdr:x>0.72989</cdr:x>
      <cdr:y>0.66171</cdr:y>
    </cdr:to>
    <cdr:sp macro="" textlink="">
      <cdr:nvSpPr>
        <cdr:cNvPr id="21" name="TextBox 10">
          <a:extLst xmlns:a="http://schemas.openxmlformats.org/drawingml/2006/main">
            <a:ext uri="{FF2B5EF4-FFF2-40B4-BE49-F238E27FC236}">
              <a16:creationId xmlns:a16="http://schemas.microsoft.com/office/drawing/2014/main" id="{CA0EF757-EAF3-4DCC-9303-34BEC545C6C5}"/>
            </a:ext>
          </a:extLst>
        </cdr:cNvPr>
        <cdr:cNvSpPr txBox="1"/>
      </cdr:nvSpPr>
      <cdr:spPr>
        <a:xfrm xmlns:a="http://schemas.openxmlformats.org/drawingml/2006/main">
          <a:off x="5236703" y="3455836"/>
          <a:ext cx="1094729" cy="7010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April 1 - April 31 m</a:t>
          </a:r>
          <a:r>
            <a:rPr lang="en-US" sz="1100">
              <a:effectLst/>
              <a:latin typeface="+mn-lt"/>
              <a:ea typeface="+mn-ea"/>
              <a:cs typeface="+mn-cs"/>
            </a:rPr>
            <a:t>inimum</a:t>
          </a:r>
          <a:endParaRPr lang="en-US" sz="1100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MBF == 26</a:t>
          </a:r>
          <a:endParaRPr lang="en-US" sz="1100"/>
        </a:p>
      </cdr:txBody>
    </cdr:sp>
  </cdr:relSizeAnchor>
  <cdr:relSizeAnchor xmlns:cdr="http://schemas.openxmlformats.org/drawingml/2006/chartDrawing">
    <cdr:from>
      <cdr:x>0.72514</cdr:x>
      <cdr:y>0.69747</cdr:y>
    </cdr:from>
    <cdr:to>
      <cdr:x>0.85742</cdr:x>
      <cdr:y>0.7874</cdr:y>
    </cdr:to>
    <cdr:sp macro="" textlink="">
      <cdr:nvSpPr>
        <cdr:cNvPr id="22" name="TextBox 11">
          <a:extLst xmlns:a="http://schemas.openxmlformats.org/drawingml/2006/main">
            <a:ext uri="{FF2B5EF4-FFF2-40B4-BE49-F238E27FC236}">
              <a16:creationId xmlns:a16="http://schemas.microsoft.com/office/drawing/2014/main" id="{CBED9CA4-FDD0-4AD1-A307-44C006BA70F4}"/>
            </a:ext>
          </a:extLst>
        </cdr:cNvPr>
        <cdr:cNvSpPr txBox="1"/>
      </cdr:nvSpPr>
      <cdr:spPr>
        <a:xfrm xmlns:a="http://schemas.openxmlformats.org/drawingml/2006/main">
          <a:off x="6290291" y="4381484"/>
          <a:ext cx="1147470" cy="564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effectLst/>
              <a:latin typeface="+mn-lt"/>
              <a:ea typeface="+mn-ea"/>
              <a:cs typeface="+mn-cs"/>
            </a:rPr>
            <a:t>May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1 - May 31 m</a:t>
          </a:r>
          <a:r>
            <a:rPr lang="en-US" sz="1100">
              <a:effectLst/>
              <a:latin typeface="+mn-lt"/>
              <a:ea typeface="+mn-ea"/>
              <a:cs typeface="+mn-cs"/>
            </a:rPr>
            <a:t>inimum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MBF == 10</a:t>
          </a:r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819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92618-FBAD-40C8-9BF0-A67F125263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2"/>
  <sheetViews>
    <sheetView zoomScale="60" zoomScaleNormal="60" workbookViewId="0">
      <selection activeCell="N11" sqref="N11"/>
    </sheetView>
  </sheetViews>
  <sheetFormatPr defaultRowHeight="15" x14ac:dyDescent="0.25"/>
  <cols>
    <col min="1" max="1" width="23.28515625" bestFit="1" customWidth="1"/>
    <col min="2" max="2" width="17.7109375" bestFit="1" customWidth="1"/>
    <col min="3" max="4" width="10.5703125" bestFit="1" customWidth="1"/>
    <col min="5" max="5" width="9.7109375" bestFit="1" customWidth="1"/>
    <col min="6" max="6" width="9.85546875" bestFit="1" customWidth="1"/>
    <col min="7" max="7" width="12.28515625" bestFit="1" customWidth="1"/>
    <col min="8" max="9" width="10.5703125" bestFit="1" customWidth="1"/>
    <col min="10" max="10" width="10.85546875" bestFit="1" customWidth="1"/>
    <col min="11" max="11" width="11.28515625" bestFit="1" customWidth="1"/>
    <col min="12" max="12" width="24.140625" bestFit="1" customWidth="1"/>
    <col min="13" max="13" width="11.28515625" bestFit="1" customWidth="1"/>
    <col min="14" max="14" width="18" bestFit="1" customWidth="1"/>
    <col min="15" max="15" width="10.5703125" bestFit="1" customWidth="1"/>
    <col min="16" max="17" width="9.42578125" bestFit="1" customWidth="1"/>
    <col min="18" max="21" width="8.7109375" bestFit="1" customWidth="1"/>
    <col min="22" max="22" width="10.5703125" bestFit="1" customWidth="1"/>
    <col min="23" max="23" width="10.85546875" bestFit="1" customWidth="1"/>
    <col min="24" max="24" width="11.28515625" bestFit="1" customWidth="1"/>
    <col min="25" max="26" width="10.5703125" bestFit="1" customWidth="1"/>
    <col min="27" max="27" width="8.42578125" bestFit="1" customWidth="1"/>
    <col min="28" max="28" width="9" bestFit="1" customWidth="1"/>
    <col min="29" max="29" width="8.42578125" bestFit="1" customWidth="1"/>
    <col min="30" max="32" width="8.7109375" bestFit="1" customWidth="1"/>
    <col min="33" max="33" width="10.5703125" bestFit="1" customWidth="1"/>
    <col min="34" max="34" width="10.85546875" bestFit="1" customWidth="1"/>
    <col min="35" max="35" width="11.28515625" bestFit="1" customWidth="1"/>
    <col min="36" max="36" width="2" bestFit="1" customWidth="1"/>
    <col min="37" max="37" width="25.140625" bestFit="1" customWidth="1"/>
    <col min="38" max="41" width="10.5703125" bestFit="1" customWidth="1"/>
    <col min="42" max="42" width="10.85546875" bestFit="1" customWidth="1"/>
    <col min="43" max="45" width="11.28515625" bestFit="1" customWidth="1"/>
  </cols>
  <sheetData>
    <row r="1" spans="1:46" ht="15" customHeight="1" x14ac:dyDescent="0.25">
      <c r="A1" s="111"/>
      <c r="B1" s="113" t="s">
        <v>44</v>
      </c>
      <c r="C1" s="115" t="s">
        <v>45</v>
      </c>
      <c r="D1" s="116"/>
      <c r="E1" s="116"/>
      <c r="F1" s="116"/>
      <c r="G1" s="117"/>
      <c r="H1" s="118" t="s">
        <v>46</v>
      </c>
      <c r="I1" s="119"/>
      <c r="J1" s="119"/>
      <c r="K1" s="119"/>
      <c r="L1" s="119"/>
      <c r="M1" s="120"/>
      <c r="N1" s="121" t="s">
        <v>47</v>
      </c>
      <c r="O1" s="122"/>
      <c r="P1" s="122"/>
      <c r="Q1" s="123"/>
      <c r="R1" s="58"/>
      <c r="S1" s="124" t="s">
        <v>48</v>
      </c>
      <c r="T1" s="125"/>
      <c r="U1" s="125"/>
      <c r="V1" s="125"/>
      <c r="W1" s="125"/>
      <c r="X1" s="125"/>
      <c r="Y1" s="104" t="s">
        <v>49</v>
      </c>
      <c r="Z1" s="105"/>
      <c r="AA1" s="106"/>
      <c r="AB1" s="107"/>
      <c r="AC1" s="59"/>
      <c r="AD1" s="108" t="s">
        <v>50</v>
      </c>
      <c r="AE1" s="109"/>
      <c r="AF1" s="109"/>
      <c r="AG1" s="109"/>
      <c r="AH1" s="109"/>
      <c r="AI1" s="110"/>
      <c r="AJ1" s="42"/>
      <c r="AK1" t="s">
        <v>51</v>
      </c>
      <c r="AN1" s="60"/>
    </row>
    <row r="2" spans="1:46" ht="119.45" customHeight="1" thickBot="1" x14ac:dyDescent="0.3">
      <c r="A2" s="112"/>
      <c r="B2" s="114"/>
      <c r="C2" s="2" t="s">
        <v>6</v>
      </c>
      <c r="D2" s="3" t="s">
        <v>7</v>
      </c>
      <c r="E2" s="3" t="s">
        <v>8</v>
      </c>
      <c r="F2" s="4" t="s">
        <v>9</v>
      </c>
      <c r="G2" s="5" t="s">
        <v>10</v>
      </c>
      <c r="H2" s="6" t="s">
        <v>11</v>
      </c>
      <c r="I2" s="7" t="s">
        <v>12</v>
      </c>
      <c r="J2" s="7" t="s">
        <v>13</v>
      </c>
      <c r="K2" s="8" t="s">
        <v>14</v>
      </c>
      <c r="L2" s="8" t="s">
        <v>15</v>
      </c>
      <c r="M2" s="9" t="s">
        <v>16</v>
      </c>
      <c r="N2" s="10" t="s">
        <v>17</v>
      </c>
      <c r="O2" s="11" t="s">
        <v>18</v>
      </c>
      <c r="P2" s="12" t="s">
        <v>19</v>
      </c>
      <c r="Q2" s="12" t="s">
        <v>20</v>
      </c>
      <c r="R2" s="13" t="s">
        <v>21</v>
      </c>
      <c r="S2" s="14" t="s">
        <v>22</v>
      </c>
      <c r="T2" s="15" t="s">
        <v>23</v>
      </c>
      <c r="U2" s="15" t="s">
        <v>24</v>
      </c>
      <c r="V2" s="16" t="s">
        <v>25</v>
      </c>
      <c r="W2" s="16" t="s">
        <v>26</v>
      </c>
      <c r="X2" s="16" t="s">
        <v>27</v>
      </c>
      <c r="Y2" s="17" t="s">
        <v>28</v>
      </c>
      <c r="Z2" s="18" t="s">
        <v>29</v>
      </c>
      <c r="AA2" s="19" t="s">
        <v>30</v>
      </c>
      <c r="AB2" s="19" t="s">
        <v>31</v>
      </c>
      <c r="AC2" s="20" t="s">
        <v>32</v>
      </c>
      <c r="AD2" s="6" t="s">
        <v>22</v>
      </c>
      <c r="AE2" s="7" t="s">
        <v>23</v>
      </c>
      <c r="AF2" s="7" t="s">
        <v>24</v>
      </c>
      <c r="AG2" s="8" t="s">
        <v>25</v>
      </c>
      <c r="AH2" s="8" t="s">
        <v>26</v>
      </c>
      <c r="AI2" s="9" t="s">
        <v>27</v>
      </c>
      <c r="AJ2" s="21" t="s">
        <v>33</v>
      </c>
      <c r="AK2" s="22" t="s">
        <v>34</v>
      </c>
      <c r="AL2" s="23" t="s">
        <v>35</v>
      </c>
      <c r="AM2" s="24" t="s">
        <v>36</v>
      </c>
      <c r="AN2" s="25" t="s">
        <v>37</v>
      </c>
      <c r="AO2" s="26" t="s">
        <v>38</v>
      </c>
      <c r="AP2" s="27" t="s">
        <v>39</v>
      </c>
      <c r="AQ2" s="28" t="s">
        <v>40</v>
      </c>
      <c r="AR2" s="29" t="s">
        <v>41</v>
      </c>
      <c r="AS2" s="29" t="s">
        <v>42</v>
      </c>
      <c r="AT2" s="30"/>
    </row>
    <row r="3" spans="1:46" ht="15.75" thickBot="1" x14ac:dyDescent="0.3">
      <c r="A3" s="45" t="s">
        <v>43</v>
      </c>
      <c r="B3" s="46">
        <v>25259.231596000001</v>
      </c>
      <c r="C3" s="47">
        <v>147.98759999999999</v>
      </c>
      <c r="D3" s="48">
        <v>0</v>
      </c>
      <c r="E3" s="48">
        <v>7.8772330000000004</v>
      </c>
      <c r="F3" s="49">
        <v>2.44503</v>
      </c>
      <c r="G3" s="50">
        <v>4.2</v>
      </c>
      <c r="H3" s="51">
        <v>97</v>
      </c>
      <c r="I3" s="52">
        <v>13</v>
      </c>
      <c r="J3" s="53">
        <f t="shared" ref="J3" si="0">H3+I3</f>
        <v>110</v>
      </c>
      <c r="K3" s="54">
        <v>0</v>
      </c>
      <c r="L3" s="54">
        <v>0</v>
      </c>
      <c r="M3" s="57">
        <v>6</v>
      </c>
      <c r="N3" s="38">
        <f t="shared" ref="N3" si="1">C3*0.2</f>
        <v>29.597519999999999</v>
      </c>
      <c r="O3" s="33">
        <f>D3*2.2</f>
        <v>0</v>
      </c>
      <c r="P3" s="34">
        <v>5.8322599999999998</v>
      </c>
      <c r="Q3" s="35">
        <v>9.7203999999999997</v>
      </c>
      <c r="R3" s="36">
        <f t="shared" ref="R3" si="2">N3+O3+P3</f>
        <v>35.429780000000001</v>
      </c>
      <c r="S3" s="32">
        <f>H3*(((356*152)+(155*213))*3.069*10^-6)</f>
        <v>25.937098010999996</v>
      </c>
      <c r="T3" s="32">
        <f>I3*(((356*152)+(155*213))*3.069*10^-6)</f>
        <v>3.4761059189999997</v>
      </c>
      <c r="U3" s="39">
        <f t="shared" ref="U3" si="3">S3+T3</f>
        <v>29.413203929999995</v>
      </c>
      <c r="V3" s="55">
        <v>0</v>
      </c>
      <c r="W3" s="55">
        <v>0</v>
      </c>
      <c r="X3" s="56">
        <v>3.26</v>
      </c>
      <c r="Y3" s="38">
        <f t="shared" ref="Y3:AC3" si="4">N3</f>
        <v>29.597519999999999</v>
      </c>
      <c r="Z3" s="39">
        <f t="shared" si="4"/>
        <v>0</v>
      </c>
      <c r="AA3" s="40">
        <f t="shared" si="4"/>
        <v>5.8322599999999998</v>
      </c>
      <c r="AB3" s="40">
        <f t="shared" si="4"/>
        <v>9.7203999999999997</v>
      </c>
      <c r="AC3" s="41">
        <f t="shared" si="4"/>
        <v>35.429780000000001</v>
      </c>
      <c r="AD3" s="32">
        <f>H3*(((356*152))*3.069*10^-6)</f>
        <v>16.108763616000001</v>
      </c>
      <c r="AE3" s="32">
        <f>I3*(((356*152))*3.069*10^-6)</f>
        <v>2.1589064640000002</v>
      </c>
      <c r="AF3" s="33">
        <f t="shared" ref="AF3" si="5">AD3+AE3</f>
        <v>18.267670080000002</v>
      </c>
      <c r="AG3" s="55">
        <v>0</v>
      </c>
      <c r="AH3" s="37">
        <f t="shared" ref="AH3:AI3" si="6">W3/2</f>
        <v>0</v>
      </c>
      <c r="AI3" s="31">
        <f t="shared" si="6"/>
        <v>1.63</v>
      </c>
      <c r="AJ3" s="42"/>
      <c r="AK3" s="39">
        <f t="shared" ref="AK3:AL3" si="7">Y3</f>
        <v>29.597519999999999</v>
      </c>
      <c r="AL3" s="39">
        <f t="shared" si="7"/>
        <v>0</v>
      </c>
      <c r="AM3" s="39">
        <f t="shared" ref="AM3:AN3" si="8">AD3</f>
        <v>16.108763616000001</v>
      </c>
      <c r="AN3" s="43">
        <f t="shared" si="8"/>
        <v>2.1589064640000002</v>
      </c>
      <c r="AO3" s="44">
        <f t="shared" ref="AO3:AQ3" si="9">AG3</f>
        <v>0</v>
      </c>
      <c r="AP3" s="44">
        <f t="shared" si="9"/>
        <v>0</v>
      </c>
      <c r="AQ3" s="44">
        <f t="shared" si="9"/>
        <v>1.63</v>
      </c>
      <c r="AR3" s="34">
        <f t="shared" ref="AR3:AS3" si="10">AA3</f>
        <v>5.8322599999999998</v>
      </c>
      <c r="AS3" s="34">
        <f t="shared" si="10"/>
        <v>9.7203999999999997</v>
      </c>
    </row>
    <row r="4" spans="1:46" x14ac:dyDescent="0.25">
      <c r="A4" s="86" t="s">
        <v>74</v>
      </c>
      <c r="B4" s="87">
        <v>129301.34398000001</v>
      </c>
      <c r="C4" s="88">
        <v>2457.8540440000002</v>
      </c>
      <c r="D4" s="89">
        <v>230.99325099999999</v>
      </c>
      <c r="E4" s="89">
        <v>137.01190399999999</v>
      </c>
      <c r="F4" s="31">
        <v>186.71814499999999</v>
      </c>
      <c r="G4" s="90">
        <v>27.953654</v>
      </c>
      <c r="H4" s="91">
        <v>1027</v>
      </c>
      <c r="I4" s="92">
        <v>113</v>
      </c>
      <c r="J4" s="93">
        <v>1140</v>
      </c>
      <c r="K4" s="94">
        <v>0</v>
      </c>
      <c r="L4" s="94">
        <v>1</v>
      </c>
      <c r="M4" s="95">
        <v>27</v>
      </c>
      <c r="N4" s="32">
        <v>491.57080880000007</v>
      </c>
      <c r="O4" s="33">
        <v>508.1851522</v>
      </c>
      <c r="P4" s="34">
        <v>45.952222999999996</v>
      </c>
      <c r="Q4" s="35">
        <v>76.587000000000003</v>
      </c>
      <c r="R4" s="36">
        <v>1045.7081840000001</v>
      </c>
      <c r="S4" s="32">
        <v>274.133284425</v>
      </c>
      <c r="T4" s="32">
        <v>30.162669075</v>
      </c>
      <c r="U4" s="33">
        <v>304.2959535</v>
      </c>
      <c r="V4" s="37">
        <v>26.3</v>
      </c>
      <c r="W4" s="37">
        <v>12.2</v>
      </c>
      <c r="X4" s="96">
        <v>11.86</v>
      </c>
      <c r="Y4" s="38">
        <v>491.57080880000007</v>
      </c>
      <c r="Z4" s="39">
        <v>508.1851522</v>
      </c>
      <c r="AA4" s="40">
        <v>45.952222999999996</v>
      </c>
      <c r="AB4" s="40">
        <v>76.587000000000003</v>
      </c>
      <c r="AC4" s="41">
        <v>1045.7081840000001</v>
      </c>
      <c r="AD4" s="32">
        <v>170.07452747999997</v>
      </c>
      <c r="AE4" s="32">
        <v>18.713166119999997</v>
      </c>
      <c r="AF4" s="33">
        <v>188.78769359999995</v>
      </c>
      <c r="AG4" s="37">
        <v>24.06</v>
      </c>
      <c r="AH4" s="37">
        <v>6.1</v>
      </c>
      <c r="AI4" s="31">
        <v>5.93</v>
      </c>
      <c r="AJ4" s="42"/>
      <c r="AK4" s="82"/>
      <c r="AL4" s="82"/>
      <c r="AM4" s="82"/>
      <c r="AN4" s="84"/>
      <c r="AO4" s="85"/>
      <c r="AP4" s="85"/>
      <c r="AQ4" s="85"/>
      <c r="AR4" s="83"/>
      <c r="AS4" s="83"/>
    </row>
    <row r="5" spans="1:46" x14ac:dyDescent="0.25">
      <c r="M5" t="s">
        <v>67</v>
      </c>
      <c r="N5" s="61">
        <f t="shared" ref="N5:X5" si="11">Y4</f>
        <v>491.57080880000007</v>
      </c>
      <c r="O5" s="61">
        <f t="shared" si="11"/>
        <v>508.1851522</v>
      </c>
      <c r="P5" s="61">
        <f t="shared" si="11"/>
        <v>45.952222999999996</v>
      </c>
      <c r="Q5" s="61">
        <f t="shared" si="11"/>
        <v>76.587000000000003</v>
      </c>
      <c r="R5" s="61">
        <f t="shared" si="11"/>
        <v>1045.7081840000001</v>
      </c>
      <c r="S5" s="61">
        <f t="shared" si="11"/>
        <v>170.07452747999997</v>
      </c>
      <c r="T5" s="61">
        <f t="shared" si="11"/>
        <v>18.713166119999997</v>
      </c>
      <c r="U5" s="61">
        <f t="shared" si="11"/>
        <v>188.78769359999995</v>
      </c>
      <c r="V5" s="61">
        <f t="shared" si="11"/>
        <v>24.06</v>
      </c>
      <c r="W5" s="61">
        <f t="shared" si="11"/>
        <v>6.1</v>
      </c>
      <c r="X5" s="61">
        <f t="shared" si="11"/>
        <v>5.93</v>
      </c>
    </row>
    <row r="6" spans="1:46" x14ac:dyDescent="0.25">
      <c r="B6">
        <v>213</v>
      </c>
      <c r="M6" t="s">
        <v>66</v>
      </c>
      <c r="N6" s="61">
        <f t="shared" ref="N6:X6" si="12">N4-N5</f>
        <v>0</v>
      </c>
      <c r="O6" s="61">
        <f t="shared" si="12"/>
        <v>0</v>
      </c>
      <c r="P6" s="61">
        <f t="shared" si="12"/>
        <v>0</v>
      </c>
      <c r="Q6" s="61">
        <f t="shared" si="12"/>
        <v>0</v>
      </c>
      <c r="R6" s="61">
        <f t="shared" si="12"/>
        <v>0</v>
      </c>
      <c r="S6" s="61">
        <f t="shared" si="12"/>
        <v>104.05875694500003</v>
      </c>
      <c r="T6" s="61">
        <f t="shared" si="12"/>
        <v>11.449502955000003</v>
      </c>
      <c r="U6" s="61">
        <f t="shared" si="12"/>
        <v>115.50825990000004</v>
      </c>
      <c r="V6" s="61">
        <f t="shared" si="12"/>
        <v>2.240000000000002</v>
      </c>
      <c r="W6" s="61">
        <f t="shared" si="12"/>
        <v>6.1</v>
      </c>
      <c r="X6" s="61">
        <f t="shared" si="12"/>
        <v>5.93</v>
      </c>
    </row>
    <row r="7" spans="1:46" x14ac:dyDescent="0.25">
      <c r="A7" t="s">
        <v>65</v>
      </c>
      <c r="B7">
        <f>365-B6</f>
        <v>152</v>
      </c>
      <c r="M7" t="s">
        <v>68</v>
      </c>
      <c r="N7" s="61">
        <f>N6+N5</f>
        <v>491.57080880000007</v>
      </c>
      <c r="O7" s="61">
        <f t="shared" ref="O7:X7" si="13">O6+O5</f>
        <v>508.1851522</v>
      </c>
      <c r="P7" s="61">
        <f t="shared" si="13"/>
        <v>45.952222999999996</v>
      </c>
      <c r="Q7" s="61">
        <f t="shared" si="13"/>
        <v>76.587000000000003</v>
      </c>
      <c r="R7" s="61">
        <f t="shared" si="13"/>
        <v>1045.7081840000001</v>
      </c>
      <c r="S7" s="61">
        <f t="shared" si="13"/>
        <v>274.133284425</v>
      </c>
      <c r="T7" s="61">
        <f t="shared" si="13"/>
        <v>30.162669075</v>
      </c>
      <c r="U7" s="61">
        <f t="shared" si="13"/>
        <v>304.2959535</v>
      </c>
      <c r="V7" s="61">
        <f t="shared" si="13"/>
        <v>26.3</v>
      </c>
      <c r="W7" s="61">
        <f t="shared" si="13"/>
        <v>12.2</v>
      </c>
      <c r="X7" s="61">
        <f t="shared" si="13"/>
        <v>11.86</v>
      </c>
    </row>
    <row r="10" spans="1:46" ht="51.75" x14ac:dyDescent="0.25">
      <c r="A10" s="69" t="s">
        <v>64</v>
      </c>
      <c r="B10" s="70" t="s">
        <v>69</v>
      </c>
      <c r="C10" s="71" t="s">
        <v>17</v>
      </c>
      <c r="D10" s="71" t="s">
        <v>18</v>
      </c>
      <c r="E10" s="71" t="s">
        <v>19</v>
      </c>
      <c r="F10" s="71" t="s">
        <v>20</v>
      </c>
      <c r="G10" s="72" t="s">
        <v>22</v>
      </c>
      <c r="H10" s="72" t="s">
        <v>23</v>
      </c>
      <c r="I10" s="72" t="s">
        <v>25</v>
      </c>
      <c r="J10" s="72" t="s">
        <v>26</v>
      </c>
      <c r="K10" s="72" t="s">
        <v>27</v>
      </c>
      <c r="L10" s="72" t="s">
        <v>70</v>
      </c>
      <c r="M10" s="72" t="s">
        <v>71</v>
      </c>
      <c r="N10" s="72" t="s">
        <v>72</v>
      </c>
    </row>
    <row r="11" spans="1:46" x14ac:dyDescent="0.25">
      <c r="A11" s="73" t="s">
        <v>52</v>
      </c>
      <c r="B11" s="62">
        <v>31</v>
      </c>
      <c r="C11" s="62">
        <v>0</v>
      </c>
      <c r="D11" s="62">
        <v>0</v>
      </c>
      <c r="E11" s="64">
        <v>0</v>
      </c>
      <c r="F11" s="64">
        <v>0</v>
      </c>
      <c r="G11" s="65">
        <f>($S$6/$B$6*B11)</f>
        <v>15.144701715000005</v>
      </c>
      <c r="H11" s="65">
        <f>($T$6/$B$6*B11)</f>
        <v>1.6663595850000006</v>
      </c>
      <c r="I11" s="65">
        <f>($V$6/$B$6*B11)</f>
        <v>0.32600938967136178</v>
      </c>
      <c r="J11" s="65">
        <f>($W$6/$B$6*B11)</f>
        <v>0.88779342723004684</v>
      </c>
      <c r="K11" s="65">
        <f>($X$6/$B$6*B11)</f>
        <v>0.86305164319248817</v>
      </c>
      <c r="L11" s="97">
        <f>C11+D11+F11+G11+H11+I11+J11+K11</f>
        <v>18.887915760093904</v>
      </c>
      <c r="M11" s="78">
        <f>L11/B11</f>
        <v>0.60928760516431946</v>
      </c>
      <c r="N11" s="75">
        <f>M11*0.504</f>
        <v>0.30708095300281701</v>
      </c>
    </row>
    <row r="12" spans="1:46" x14ac:dyDescent="0.25">
      <c r="A12" s="73" t="s">
        <v>53</v>
      </c>
      <c r="B12" s="62">
        <v>30</v>
      </c>
      <c r="C12" s="62">
        <v>0</v>
      </c>
      <c r="D12" s="62">
        <v>0</v>
      </c>
      <c r="E12" s="64">
        <v>0</v>
      </c>
      <c r="F12" s="64">
        <v>0</v>
      </c>
      <c r="G12" s="65">
        <f t="shared" ref="G12:G17" si="14">($S$6/$B$6*B12)</f>
        <v>14.656162950000004</v>
      </c>
      <c r="H12" s="65">
        <f t="shared" ref="H12:H17" si="15">($T$6/$B$6*B12)</f>
        <v>1.6126060500000006</v>
      </c>
      <c r="I12" s="65">
        <f t="shared" ref="I12:I17" si="16">($V$6/$B$6*B12)</f>
        <v>0.31549295774647917</v>
      </c>
      <c r="J12" s="65">
        <f t="shared" ref="J12:J17" si="17">($W$6/$B$6*B12)</f>
        <v>0.85915492957746475</v>
      </c>
      <c r="K12" s="65">
        <f t="shared" ref="K12:K17" si="18">($X$6/$B$6*B12)</f>
        <v>0.83521126760563369</v>
      </c>
      <c r="L12" s="97">
        <f t="shared" ref="L12:L17" si="19">C12+D12+F12+G12+H12+I12+J12+K12</f>
        <v>18.278628154929581</v>
      </c>
      <c r="M12" s="78">
        <f t="shared" ref="M12:M22" si="20">L12/B12</f>
        <v>0.60928760516431935</v>
      </c>
      <c r="N12" s="75">
        <f t="shared" ref="N12:N22" si="21">M12*0.504</f>
        <v>0.30708095300281696</v>
      </c>
    </row>
    <row r="13" spans="1:46" x14ac:dyDescent="0.25">
      <c r="A13" s="73" t="s">
        <v>54</v>
      </c>
      <c r="B13" s="62">
        <v>31</v>
      </c>
      <c r="C13" s="62">
        <v>0</v>
      </c>
      <c r="D13" s="62">
        <v>0</v>
      </c>
      <c r="E13" s="64">
        <v>0</v>
      </c>
      <c r="F13" s="64">
        <v>0</v>
      </c>
      <c r="G13" s="65">
        <f t="shared" si="14"/>
        <v>15.144701715000005</v>
      </c>
      <c r="H13" s="65">
        <f t="shared" si="15"/>
        <v>1.6663595850000006</v>
      </c>
      <c r="I13" s="65">
        <f t="shared" si="16"/>
        <v>0.32600938967136178</v>
      </c>
      <c r="J13" s="65">
        <f t="shared" si="17"/>
        <v>0.88779342723004684</v>
      </c>
      <c r="K13" s="65">
        <f t="shared" si="18"/>
        <v>0.86305164319248817</v>
      </c>
      <c r="L13" s="97">
        <f t="shared" si="19"/>
        <v>18.887915760093904</v>
      </c>
      <c r="M13" s="78">
        <f t="shared" si="20"/>
        <v>0.60928760516431946</v>
      </c>
      <c r="N13" s="75">
        <f t="shared" si="21"/>
        <v>0.30708095300281701</v>
      </c>
    </row>
    <row r="14" spans="1:46" x14ac:dyDescent="0.25">
      <c r="A14" s="73" t="s">
        <v>55</v>
      </c>
      <c r="B14" s="62">
        <v>31</v>
      </c>
      <c r="C14" s="62">
        <v>0</v>
      </c>
      <c r="D14" s="62">
        <v>0</v>
      </c>
      <c r="E14" s="64">
        <v>0</v>
      </c>
      <c r="F14" s="64">
        <v>0</v>
      </c>
      <c r="G14" s="65">
        <f t="shared" si="14"/>
        <v>15.144701715000005</v>
      </c>
      <c r="H14" s="65">
        <f t="shared" si="15"/>
        <v>1.6663595850000006</v>
      </c>
      <c r="I14" s="65">
        <f t="shared" si="16"/>
        <v>0.32600938967136178</v>
      </c>
      <c r="J14" s="65">
        <f t="shared" si="17"/>
        <v>0.88779342723004684</v>
      </c>
      <c r="K14" s="65">
        <f t="shared" si="18"/>
        <v>0.86305164319248817</v>
      </c>
      <c r="L14" s="97">
        <f t="shared" si="19"/>
        <v>18.887915760093904</v>
      </c>
      <c r="M14" s="78">
        <f t="shared" si="20"/>
        <v>0.60928760516431946</v>
      </c>
      <c r="N14" s="75">
        <f t="shared" si="21"/>
        <v>0.30708095300281701</v>
      </c>
    </row>
    <row r="15" spans="1:46" x14ac:dyDescent="0.25">
      <c r="A15" s="73" t="s">
        <v>56</v>
      </c>
      <c r="B15" s="62">
        <v>28</v>
      </c>
      <c r="C15" s="62">
        <v>0</v>
      </c>
      <c r="D15" s="62">
        <v>0</v>
      </c>
      <c r="E15" s="64">
        <v>0</v>
      </c>
      <c r="F15" s="64">
        <v>0</v>
      </c>
      <c r="G15" s="65">
        <f t="shared" si="14"/>
        <v>13.679085420000003</v>
      </c>
      <c r="H15" s="65">
        <f t="shared" si="15"/>
        <v>1.5050989800000005</v>
      </c>
      <c r="I15" s="65">
        <f t="shared" si="16"/>
        <v>0.2944600938967139</v>
      </c>
      <c r="J15" s="65">
        <f t="shared" si="17"/>
        <v>0.80187793427230036</v>
      </c>
      <c r="K15" s="65">
        <f t="shared" si="18"/>
        <v>0.77953051643192484</v>
      </c>
      <c r="L15" s="97">
        <f t="shared" si="19"/>
        <v>17.060052944600944</v>
      </c>
      <c r="M15" s="78">
        <f t="shared" si="20"/>
        <v>0.60928760516431946</v>
      </c>
      <c r="N15" s="75">
        <f t="shared" si="21"/>
        <v>0.30708095300281701</v>
      </c>
    </row>
    <row r="16" spans="1:46" x14ac:dyDescent="0.25">
      <c r="A16" s="73" t="s">
        <v>57</v>
      </c>
      <c r="B16" s="62">
        <v>31</v>
      </c>
      <c r="C16" s="62">
        <v>0</v>
      </c>
      <c r="D16" s="62">
        <v>0</v>
      </c>
      <c r="E16" s="64">
        <v>0</v>
      </c>
      <c r="F16" s="64">
        <v>0</v>
      </c>
      <c r="G16" s="65">
        <f t="shared" si="14"/>
        <v>15.144701715000005</v>
      </c>
      <c r="H16" s="65">
        <f t="shared" si="15"/>
        <v>1.6663595850000006</v>
      </c>
      <c r="I16" s="65">
        <f t="shared" si="16"/>
        <v>0.32600938967136178</v>
      </c>
      <c r="J16" s="65">
        <f t="shared" si="17"/>
        <v>0.88779342723004684</v>
      </c>
      <c r="K16" s="65">
        <f t="shared" si="18"/>
        <v>0.86305164319248817</v>
      </c>
      <c r="L16" s="97">
        <f t="shared" si="19"/>
        <v>18.887915760093904</v>
      </c>
      <c r="M16" s="78">
        <f t="shared" si="20"/>
        <v>0.60928760516431946</v>
      </c>
      <c r="N16" s="75">
        <f t="shared" si="21"/>
        <v>0.30708095300281701</v>
      </c>
    </row>
    <row r="17" spans="1:14" x14ac:dyDescent="0.25">
      <c r="A17" s="73" t="s">
        <v>58</v>
      </c>
      <c r="B17" s="62">
        <v>30</v>
      </c>
      <c r="C17" s="62">
        <v>0</v>
      </c>
      <c r="D17" s="62">
        <v>0</v>
      </c>
      <c r="E17" s="64">
        <v>0</v>
      </c>
      <c r="F17" s="64">
        <v>0</v>
      </c>
      <c r="G17" s="65">
        <f t="shared" si="14"/>
        <v>14.656162950000004</v>
      </c>
      <c r="H17" s="65">
        <f t="shared" si="15"/>
        <v>1.6126060500000006</v>
      </c>
      <c r="I17" s="65">
        <f t="shared" si="16"/>
        <v>0.31549295774647917</v>
      </c>
      <c r="J17" s="65">
        <f t="shared" si="17"/>
        <v>0.85915492957746475</v>
      </c>
      <c r="K17" s="65">
        <f t="shared" si="18"/>
        <v>0.83521126760563369</v>
      </c>
      <c r="L17" s="97">
        <f t="shared" si="19"/>
        <v>18.278628154929581</v>
      </c>
      <c r="M17" s="78">
        <f t="shared" si="20"/>
        <v>0.60928760516431935</v>
      </c>
      <c r="N17" s="75">
        <f t="shared" si="21"/>
        <v>0.30708095300281696</v>
      </c>
    </row>
    <row r="18" spans="1:14" x14ac:dyDescent="0.25">
      <c r="A18" s="74" t="s">
        <v>59</v>
      </c>
      <c r="B18" s="63">
        <v>31</v>
      </c>
      <c r="C18" s="66">
        <f>$Y$4/5</f>
        <v>98.314161760000019</v>
      </c>
      <c r="D18" s="66">
        <f>$Z$4/5</f>
        <v>101.63703044</v>
      </c>
      <c r="E18" s="67">
        <f>$P$4/5</f>
        <v>9.1904445999999993</v>
      </c>
      <c r="F18" s="63">
        <f>$Q$4/5</f>
        <v>15.317400000000001</v>
      </c>
      <c r="G18" s="68">
        <f>($S$5/$B$7*B18)</f>
        <v>34.68625231499999</v>
      </c>
      <c r="H18" s="68">
        <f>($T$5/$B$7*B18)</f>
        <v>3.8165009849999993</v>
      </c>
      <c r="I18" s="68">
        <f>($V$5/$B$7*B18)</f>
        <v>4.9069736842105254</v>
      </c>
      <c r="J18" s="68">
        <f>($W$5/$B$7*B18)</f>
        <v>1.2440789473684211</v>
      </c>
      <c r="K18" s="68">
        <f>($X$5/$B$7*B18)</f>
        <v>1.2094078947368421</v>
      </c>
      <c r="L18" s="98">
        <f>C18+D18+F18+G18+H18+I18+J18+K18</f>
        <v>261.13180602631576</v>
      </c>
      <c r="M18" s="79">
        <f t="shared" si="20"/>
        <v>8.4236066460101853</v>
      </c>
      <c r="N18" s="76">
        <f t="shared" si="21"/>
        <v>4.2454977495891333</v>
      </c>
    </row>
    <row r="19" spans="1:14" x14ac:dyDescent="0.25">
      <c r="A19" s="74" t="s">
        <v>60</v>
      </c>
      <c r="B19" s="63">
        <v>30</v>
      </c>
      <c r="C19" s="66">
        <f t="shared" ref="C19:C22" si="22">$Y$4/5</f>
        <v>98.314161760000019</v>
      </c>
      <c r="D19" s="66">
        <f t="shared" ref="D19:D22" si="23">$Z$4/5</f>
        <v>101.63703044</v>
      </c>
      <c r="E19" s="67">
        <f t="shared" ref="E19:E22" si="24">$P$4/5</f>
        <v>9.1904445999999993</v>
      </c>
      <c r="F19" s="63">
        <f t="shared" ref="F19:F22" si="25">$Q$4/5</f>
        <v>15.317400000000001</v>
      </c>
      <c r="G19" s="68">
        <f>($S$5/$B$7*B19)</f>
        <v>33.567340949999995</v>
      </c>
      <c r="H19" s="68">
        <f t="shared" ref="H19:H22" si="26">($T$5/$B$7*B19)</f>
        <v>3.6933880499999994</v>
      </c>
      <c r="I19" s="68">
        <f t="shared" ref="I19:I22" si="27">($V$5/$B$7*B19)</f>
        <v>4.7486842105263154</v>
      </c>
      <c r="J19" s="68">
        <f t="shared" ref="J19:J22" si="28">($W$5/$B$7*B19)</f>
        <v>1.2039473684210527</v>
      </c>
      <c r="K19" s="68">
        <f t="shared" ref="K19:K22" si="29">($X$5/$B$7*B19)</f>
        <v>1.1703947368421053</v>
      </c>
      <c r="L19" s="76">
        <f t="shared" ref="L19:L21" si="30">SUM(C19:K19)</f>
        <v>268.84279211578956</v>
      </c>
      <c r="M19" s="79">
        <f t="shared" si="20"/>
        <v>8.9614264038596527</v>
      </c>
      <c r="N19" s="76">
        <f t="shared" si="21"/>
        <v>4.5165589075452646</v>
      </c>
    </row>
    <row r="20" spans="1:14" x14ac:dyDescent="0.25">
      <c r="A20" s="74" t="s">
        <v>61</v>
      </c>
      <c r="B20" s="63">
        <v>31</v>
      </c>
      <c r="C20" s="66">
        <f t="shared" si="22"/>
        <v>98.314161760000019</v>
      </c>
      <c r="D20" s="66">
        <f t="shared" si="23"/>
        <v>101.63703044</v>
      </c>
      <c r="E20" s="67">
        <f t="shared" si="24"/>
        <v>9.1904445999999993</v>
      </c>
      <c r="F20" s="63">
        <f t="shared" si="25"/>
        <v>15.317400000000001</v>
      </c>
      <c r="G20" s="68">
        <f t="shared" ref="G20:G22" si="31">($S$5/$B$7*B20)</f>
        <v>34.68625231499999</v>
      </c>
      <c r="H20" s="68">
        <f t="shared" si="26"/>
        <v>3.8165009849999993</v>
      </c>
      <c r="I20" s="68">
        <f t="shared" si="27"/>
        <v>4.9069736842105254</v>
      </c>
      <c r="J20" s="68">
        <f t="shared" si="28"/>
        <v>1.2440789473684211</v>
      </c>
      <c r="K20" s="68">
        <f t="shared" si="29"/>
        <v>1.2094078947368421</v>
      </c>
      <c r="L20" s="76">
        <f t="shared" si="30"/>
        <v>270.32225062631579</v>
      </c>
      <c r="M20" s="79">
        <f t="shared" si="20"/>
        <v>8.720072600848896</v>
      </c>
      <c r="N20" s="76">
        <f t="shared" si="21"/>
        <v>4.3949165908278438</v>
      </c>
    </row>
    <row r="21" spans="1:14" x14ac:dyDescent="0.25">
      <c r="A21" s="74" t="s">
        <v>62</v>
      </c>
      <c r="B21" s="63">
        <v>31</v>
      </c>
      <c r="C21" s="66">
        <f t="shared" si="22"/>
        <v>98.314161760000019</v>
      </c>
      <c r="D21" s="66">
        <f t="shared" si="23"/>
        <v>101.63703044</v>
      </c>
      <c r="E21" s="67">
        <f t="shared" si="24"/>
        <v>9.1904445999999993</v>
      </c>
      <c r="F21" s="63">
        <f t="shared" si="25"/>
        <v>15.317400000000001</v>
      </c>
      <c r="G21" s="68">
        <f t="shared" si="31"/>
        <v>34.68625231499999</v>
      </c>
      <c r="H21" s="68">
        <f t="shared" si="26"/>
        <v>3.8165009849999993</v>
      </c>
      <c r="I21" s="68">
        <f t="shared" si="27"/>
        <v>4.9069736842105254</v>
      </c>
      <c r="J21" s="68">
        <f t="shared" si="28"/>
        <v>1.2440789473684211</v>
      </c>
      <c r="K21" s="68">
        <f t="shared" si="29"/>
        <v>1.2094078947368421</v>
      </c>
      <c r="L21" s="76">
        <f t="shared" si="30"/>
        <v>270.32225062631579</v>
      </c>
      <c r="M21" s="79">
        <f t="shared" si="20"/>
        <v>8.720072600848896</v>
      </c>
      <c r="N21" s="76">
        <f t="shared" si="21"/>
        <v>4.3949165908278438</v>
      </c>
    </row>
    <row r="22" spans="1:14" x14ac:dyDescent="0.25">
      <c r="A22" s="74" t="s">
        <v>63</v>
      </c>
      <c r="B22" s="63">
        <v>30</v>
      </c>
      <c r="C22" s="66">
        <f t="shared" si="22"/>
        <v>98.314161760000019</v>
      </c>
      <c r="D22" s="66">
        <f t="shared" si="23"/>
        <v>101.63703044</v>
      </c>
      <c r="E22" s="67">
        <f t="shared" si="24"/>
        <v>9.1904445999999993</v>
      </c>
      <c r="F22" s="63">
        <f t="shared" si="25"/>
        <v>15.317400000000001</v>
      </c>
      <c r="G22" s="68">
        <f t="shared" si="31"/>
        <v>33.567340949999995</v>
      </c>
      <c r="H22" s="68">
        <f t="shared" si="26"/>
        <v>3.6933880499999994</v>
      </c>
      <c r="I22" s="68">
        <f t="shared" si="27"/>
        <v>4.7486842105263154</v>
      </c>
      <c r="J22" s="68">
        <f t="shared" si="28"/>
        <v>1.2039473684210527</v>
      </c>
      <c r="K22" s="68">
        <f t="shared" si="29"/>
        <v>1.1703947368421053</v>
      </c>
      <c r="L22" s="77">
        <f>SUM(C22:K22)</f>
        <v>268.84279211578956</v>
      </c>
      <c r="M22" s="79">
        <f t="shared" si="20"/>
        <v>8.9614264038596527</v>
      </c>
      <c r="N22" s="76">
        <f t="shared" si="21"/>
        <v>4.5165589075452646</v>
      </c>
    </row>
  </sheetData>
  <mergeCells count="8">
    <mergeCell ref="Y1:AB1"/>
    <mergeCell ref="AD1:AI1"/>
    <mergeCell ref="A1:A2"/>
    <mergeCell ref="B1:B2"/>
    <mergeCell ref="C1:G1"/>
    <mergeCell ref="H1:M1"/>
    <mergeCell ref="N1:Q1"/>
    <mergeCell ref="S1:X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1"/>
  <sheetViews>
    <sheetView topLeftCell="A28" zoomScale="70" zoomScaleNormal="70" workbookViewId="0">
      <selection activeCell="A36" sqref="A36"/>
    </sheetView>
  </sheetViews>
  <sheetFormatPr defaultRowHeight="15" x14ac:dyDescent="0.25"/>
  <cols>
    <col min="1" max="3" width="13.28515625" customWidth="1"/>
    <col min="4" max="4" width="23.140625" bestFit="1" customWidth="1"/>
    <col min="5" max="28" width="13.28515625" customWidth="1"/>
  </cols>
  <sheetData>
    <row r="1" spans="1:25" x14ac:dyDescent="0.25">
      <c r="A1" s="30" t="s">
        <v>1</v>
      </c>
    </row>
    <row r="2" spans="1:25" ht="45" x14ac:dyDescent="0.25">
      <c r="L2" s="69" t="str">
        <f>'Water Use Estimates'!A10</f>
        <v>Month</v>
      </c>
      <c r="M2" s="70" t="str">
        <f>'Water Use Estimates'!B10</f>
        <v>Days in the month</v>
      </c>
      <c r="N2" s="71" t="str">
        <f>'Water Use Estimates'!C10</f>
        <v>Vineyard Water AF/Yr</v>
      </c>
      <c r="O2" s="71" t="str">
        <f>'Water Use Estimates'!D10</f>
        <v>Orchard Water AF/Yr</v>
      </c>
      <c r="P2" s="71" t="str">
        <f>'Water Use Estimates'!E10</f>
        <v>Pot Water AF/YR 6 gpd</v>
      </c>
      <c r="Q2" s="71" t="str">
        <f>'Water Use Estimates'!F10</f>
        <v>Pot Water AF/YR 10 gpd</v>
      </c>
      <c r="R2" s="72" t="str">
        <f>'Water Use Estimates'!G10</f>
        <v>Res Water AF/Yr</v>
      </c>
      <c r="S2" s="72" t="str">
        <f>'Water Use Estimates'!H10</f>
        <v>Comm Water AF/Yr</v>
      </c>
      <c r="T2" s="72" t="str">
        <f>'Water Use Estimates'!I10</f>
        <v>Schools Water AF/Yr</v>
      </c>
      <c r="U2" s="72" t="str">
        <f>'Water Use Estimates'!J10</f>
        <v>Brewery Water AF/Yr</v>
      </c>
      <c r="V2" s="72" t="str">
        <f>'Water Use Estimates'!K10</f>
        <v>Wineries Water AF/Yr</v>
      </c>
      <c r="W2" s="72" t="str">
        <f>'Water Use Estimates'!L10</f>
        <v>Monthly Total H20 Use</v>
      </c>
      <c r="X2" s="72" t="str">
        <f>'Water Use Estimates'!M10</f>
        <v>Daily AF</v>
      </c>
      <c r="Y2" s="72" t="str">
        <f>'Water Use Estimates'!N10</f>
        <v>Daily cfs</v>
      </c>
    </row>
    <row r="3" spans="1:25" x14ac:dyDescent="0.25">
      <c r="B3" t="s">
        <v>4</v>
      </c>
      <c r="C3" t="s">
        <v>5</v>
      </c>
      <c r="D3" t="s">
        <v>4</v>
      </c>
      <c r="E3" t="s">
        <v>5</v>
      </c>
      <c r="L3" s="73" t="str">
        <f>'Water Use Estimates'!A11</f>
        <v>Oct</v>
      </c>
      <c r="M3" s="62">
        <f>'Water Use Estimates'!B11</f>
        <v>31</v>
      </c>
      <c r="N3" s="62">
        <f>'Water Use Estimates'!C11</f>
        <v>0</v>
      </c>
      <c r="O3" s="62">
        <f>'Water Use Estimates'!D11</f>
        <v>0</v>
      </c>
      <c r="P3" s="64">
        <f>'Water Use Estimates'!E11</f>
        <v>0</v>
      </c>
      <c r="Q3" s="64">
        <f>'Water Use Estimates'!F11</f>
        <v>0</v>
      </c>
      <c r="R3" s="65">
        <f>'Water Use Estimates'!G11</f>
        <v>15.144701715000005</v>
      </c>
      <c r="S3" s="65">
        <f>'Water Use Estimates'!H11</f>
        <v>1.6663595850000006</v>
      </c>
      <c r="T3" s="65">
        <f>'Water Use Estimates'!I11</f>
        <v>0.32600938967136178</v>
      </c>
      <c r="U3" s="65">
        <f>'Water Use Estimates'!J11</f>
        <v>0.88779342723004684</v>
      </c>
      <c r="V3" s="65">
        <f>'Water Use Estimates'!K11</f>
        <v>0.86305164319248817</v>
      </c>
      <c r="W3" s="80">
        <f>'Water Use Estimates'!L11</f>
        <v>18.887915760093904</v>
      </c>
      <c r="X3" s="80">
        <f>'Water Use Estimates'!M11</f>
        <v>0.60928760516431946</v>
      </c>
      <c r="Y3" s="80">
        <f>'Water Use Estimates'!N11</f>
        <v>0.30708095300281701</v>
      </c>
    </row>
    <row r="4" spans="1:25" x14ac:dyDescent="0.25">
      <c r="A4" t="s">
        <v>0</v>
      </c>
      <c r="B4" t="s">
        <v>3</v>
      </c>
      <c r="C4" t="s">
        <v>3</v>
      </c>
      <c r="D4" t="s">
        <v>73</v>
      </c>
      <c r="E4" t="s">
        <v>75</v>
      </c>
      <c r="L4" s="73" t="str">
        <f>'Water Use Estimates'!A12</f>
        <v>Nov</v>
      </c>
      <c r="M4" s="62">
        <f>'Water Use Estimates'!B12</f>
        <v>30</v>
      </c>
      <c r="N4" s="62">
        <f>'Water Use Estimates'!C12</f>
        <v>0</v>
      </c>
      <c r="O4" s="62">
        <f>'Water Use Estimates'!D12</f>
        <v>0</v>
      </c>
      <c r="P4" s="64">
        <f>'Water Use Estimates'!E12</f>
        <v>0</v>
      </c>
      <c r="Q4" s="64">
        <f>'Water Use Estimates'!F12</f>
        <v>0</v>
      </c>
      <c r="R4" s="65">
        <f>'Water Use Estimates'!G12</f>
        <v>14.656162950000004</v>
      </c>
      <c r="S4" s="65">
        <f>'Water Use Estimates'!H12</f>
        <v>1.6126060500000006</v>
      </c>
      <c r="T4" s="65">
        <f>'Water Use Estimates'!I12</f>
        <v>0.31549295774647917</v>
      </c>
      <c r="U4" s="65">
        <f>'Water Use Estimates'!J12</f>
        <v>0.85915492957746475</v>
      </c>
      <c r="V4" s="65">
        <f>'Water Use Estimates'!K12</f>
        <v>0.83521126760563369</v>
      </c>
      <c r="W4" s="80">
        <f>'Water Use Estimates'!L12</f>
        <v>18.278628154929581</v>
      </c>
      <c r="X4" s="80">
        <f>'Water Use Estimates'!M12</f>
        <v>0.60928760516431935</v>
      </c>
      <c r="Y4" s="80">
        <f>'Water Use Estimates'!N12</f>
        <v>0.30708095300281696</v>
      </c>
    </row>
    <row r="5" spans="1:25" x14ac:dyDescent="0.25">
      <c r="A5" s="1">
        <v>40817</v>
      </c>
      <c r="B5">
        <v>8.3000000000000007</v>
      </c>
      <c r="C5">
        <f>B5*0.13</f>
        <v>1.0790000000000002</v>
      </c>
      <c r="D5" s="99">
        <f>B5+$Y$3</f>
        <v>8.6070809530028178</v>
      </c>
      <c r="E5">
        <f>D5*0.13</f>
        <v>1.1189205238903663</v>
      </c>
      <c r="L5" s="73" t="str">
        <f>'Water Use Estimates'!A13</f>
        <v>Dec</v>
      </c>
      <c r="M5" s="62">
        <f>'Water Use Estimates'!B13</f>
        <v>31</v>
      </c>
      <c r="N5" s="62">
        <f>'Water Use Estimates'!C13</f>
        <v>0</v>
      </c>
      <c r="O5" s="62">
        <f>'Water Use Estimates'!D13</f>
        <v>0</v>
      </c>
      <c r="P5" s="64">
        <f>'Water Use Estimates'!E13</f>
        <v>0</v>
      </c>
      <c r="Q5" s="64">
        <f>'Water Use Estimates'!F13</f>
        <v>0</v>
      </c>
      <c r="R5" s="65">
        <f>'Water Use Estimates'!G13</f>
        <v>15.144701715000005</v>
      </c>
      <c r="S5" s="65">
        <f>'Water Use Estimates'!H13</f>
        <v>1.6663595850000006</v>
      </c>
      <c r="T5" s="65">
        <f>'Water Use Estimates'!I13</f>
        <v>0.32600938967136178</v>
      </c>
      <c r="U5" s="65">
        <f>'Water Use Estimates'!J13</f>
        <v>0.88779342723004684</v>
      </c>
      <c r="V5" s="65">
        <f>'Water Use Estimates'!K13</f>
        <v>0.86305164319248817</v>
      </c>
      <c r="W5" s="80">
        <f>'Water Use Estimates'!L13</f>
        <v>18.887915760093904</v>
      </c>
      <c r="X5" s="80">
        <f>'Water Use Estimates'!M13</f>
        <v>0.60928760516431946</v>
      </c>
      <c r="Y5" s="80">
        <f>'Water Use Estimates'!N13</f>
        <v>0.30708095300281701</v>
      </c>
    </row>
    <row r="6" spans="1:25" x14ac:dyDescent="0.25">
      <c r="A6" s="1">
        <v>40818</v>
      </c>
      <c r="B6">
        <v>8.6</v>
      </c>
      <c r="C6">
        <f t="shared" ref="C6:C69" si="0">B6*0.13</f>
        <v>1.1179999999999999</v>
      </c>
      <c r="D6" s="99">
        <f t="shared" ref="D6:D35" si="1">B6+$Y$3</f>
        <v>8.9070809530028168</v>
      </c>
      <c r="E6">
        <f t="shared" ref="E6:E69" si="2">D6*0.13</f>
        <v>1.1579205238903663</v>
      </c>
      <c r="L6" s="73" t="str">
        <f>'Water Use Estimates'!A14</f>
        <v>Jan</v>
      </c>
      <c r="M6" s="62">
        <f>'Water Use Estimates'!B14</f>
        <v>31</v>
      </c>
      <c r="N6" s="62">
        <f>'Water Use Estimates'!C14</f>
        <v>0</v>
      </c>
      <c r="O6" s="62">
        <f>'Water Use Estimates'!D14</f>
        <v>0</v>
      </c>
      <c r="P6" s="64">
        <f>'Water Use Estimates'!E14</f>
        <v>0</v>
      </c>
      <c r="Q6" s="64">
        <f>'Water Use Estimates'!F14</f>
        <v>0</v>
      </c>
      <c r="R6" s="65">
        <f>'Water Use Estimates'!G14</f>
        <v>15.144701715000005</v>
      </c>
      <c r="S6" s="65">
        <f>'Water Use Estimates'!H14</f>
        <v>1.6663595850000006</v>
      </c>
      <c r="T6" s="65">
        <f>'Water Use Estimates'!I14</f>
        <v>0.32600938967136178</v>
      </c>
      <c r="U6" s="65">
        <f>'Water Use Estimates'!J14</f>
        <v>0.88779342723004684</v>
      </c>
      <c r="V6" s="65">
        <f>'Water Use Estimates'!K14</f>
        <v>0.86305164319248817</v>
      </c>
      <c r="W6" s="80">
        <f>'Water Use Estimates'!L14</f>
        <v>18.887915760093904</v>
      </c>
      <c r="X6" s="80">
        <f>'Water Use Estimates'!M14</f>
        <v>0.60928760516431946</v>
      </c>
      <c r="Y6" s="80">
        <f>'Water Use Estimates'!N14</f>
        <v>0.30708095300281701</v>
      </c>
    </row>
    <row r="7" spans="1:25" x14ac:dyDescent="0.25">
      <c r="A7" s="1">
        <v>40819</v>
      </c>
      <c r="B7">
        <v>11</v>
      </c>
      <c r="C7">
        <f t="shared" si="0"/>
        <v>1.4300000000000002</v>
      </c>
      <c r="D7" s="99">
        <f t="shared" si="1"/>
        <v>11.307080953002817</v>
      </c>
      <c r="E7">
        <f t="shared" si="2"/>
        <v>1.4699205238903663</v>
      </c>
      <c r="L7" s="73" t="str">
        <f>'Water Use Estimates'!A15</f>
        <v>Feb</v>
      </c>
      <c r="M7" s="62">
        <f>'Water Use Estimates'!B15</f>
        <v>28</v>
      </c>
      <c r="N7" s="62">
        <f>'Water Use Estimates'!C15</f>
        <v>0</v>
      </c>
      <c r="O7" s="62">
        <f>'Water Use Estimates'!D15</f>
        <v>0</v>
      </c>
      <c r="P7" s="64">
        <f>'Water Use Estimates'!E15</f>
        <v>0</v>
      </c>
      <c r="Q7" s="64">
        <f>'Water Use Estimates'!F15</f>
        <v>0</v>
      </c>
      <c r="R7" s="65">
        <f>'Water Use Estimates'!G15</f>
        <v>13.679085420000003</v>
      </c>
      <c r="S7" s="65">
        <f>'Water Use Estimates'!H15</f>
        <v>1.5050989800000005</v>
      </c>
      <c r="T7" s="65">
        <f>'Water Use Estimates'!I15</f>
        <v>0.2944600938967139</v>
      </c>
      <c r="U7" s="65">
        <f>'Water Use Estimates'!J15</f>
        <v>0.80187793427230036</v>
      </c>
      <c r="V7" s="65">
        <f>'Water Use Estimates'!K15</f>
        <v>0.77953051643192484</v>
      </c>
      <c r="W7" s="80">
        <f>'Water Use Estimates'!L15</f>
        <v>17.060052944600944</v>
      </c>
      <c r="X7" s="80">
        <f>'Water Use Estimates'!M15</f>
        <v>0.60928760516431946</v>
      </c>
      <c r="Y7" s="80">
        <f>'Water Use Estimates'!N15</f>
        <v>0.30708095300281701</v>
      </c>
    </row>
    <row r="8" spans="1:25" x14ac:dyDescent="0.25">
      <c r="A8" s="1">
        <v>40820</v>
      </c>
      <c r="B8">
        <v>15</v>
      </c>
      <c r="C8">
        <f t="shared" si="0"/>
        <v>1.9500000000000002</v>
      </c>
      <c r="D8" s="99">
        <f t="shared" si="1"/>
        <v>15.307080953002817</v>
      </c>
      <c r="E8">
        <f t="shared" si="2"/>
        <v>1.9899205238903663</v>
      </c>
      <c r="L8" s="73" t="str">
        <f>'Water Use Estimates'!A16</f>
        <v>Mar</v>
      </c>
      <c r="M8" s="62">
        <f>'Water Use Estimates'!B16</f>
        <v>31</v>
      </c>
      <c r="N8" s="62">
        <f>'Water Use Estimates'!C16</f>
        <v>0</v>
      </c>
      <c r="O8" s="62">
        <f>'Water Use Estimates'!D16</f>
        <v>0</v>
      </c>
      <c r="P8" s="64">
        <f>'Water Use Estimates'!E16</f>
        <v>0</v>
      </c>
      <c r="Q8" s="64">
        <f>'Water Use Estimates'!F16</f>
        <v>0</v>
      </c>
      <c r="R8" s="65">
        <f>'Water Use Estimates'!G16</f>
        <v>15.144701715000005</v>
      </c>
      <c r="S8" s="65">
        <f>'Water Use Estimates'!H16</f>
        <v>1.6663595850000006</v>
      </c>
      <c r="T8" s="65">
        <f>'Water Use Estimates'!I16</f>
        <v>0.32600938967136178</v>
      </c>
      <c r="U8" s="65">
        <f>'Water Use Estimates'!J16</f>
        <v>0.88779342723004684</v>
      </c>
      <c r="V8" s="65">
        <f>'Water Use Estimates'!K16</f>
        <v>0.86305164319248817</v>
      </c>
      <c r="W8" s="80">
        <f>'Water Use Estimates'!L16</f>
        <v>18.887915760093904</v>
      </c>
      <c r="X8" s="80">
        <f>'Water Use Estimates'!M16</f>
        <v>0.60928760516431946</v>
      </c>
      <c r="Y8" s="80">
        <f>'Water Use Estimates'!N16</f>
        <v>0.30708095300281701</v>
      </c>
    </row>
    <row r="9" spans="1:25" x14ac:dyDescent="0.25">
      <c r="A9" s="1">
        <v>40821</v>
      </c>
      <c r="B9">
        <v>42</v>
      </c>
      <c r="C9">
        <f t="shared" si="0"/>
        <v>5.46</v>
      </c>
      <c r="D9" s="99">
        <f t="shared" si="1"/>
        <v>42.307080953002817</v>
      </c>
      <c r="E9">
        <f t="shared" si="2"/>
        <v>5.4999205238903661</v>
      </c>
      <c r="L9" s="73" t="str">
        <f>'Water Use Estimates'!A17</f>
        <v>Apr</v>
      </c>
      <c r="M9" s="62">
        <f>'Water Use Estimates'!B17</f>
        <v>30</v>
      </c>
      <c r="N9" s="62">
        <f>'Water Use Estimates'!C17</f>
        <v>0</v>
      </c>
      <c r="O9" s="62">
        <f>'Water Use Estimates'!D17</f>
        <v>0</v>
      </c>
      <c r="P9" s="64">
        <f>'Water Use Estimates'!E17</f>
        <v>0</v>
      </c>
      <c r="Q9" s="64">
        <f>'Water Use Estimates'!F17</f>
        <v>0</v>
      </c>
      <c r="R9" s="65">
        <f>'Water Use Estimates'!G17</f>
        <v>14.656162950000004</v>
      </c>
      <c r="S9" s="65">
        <f>'Water Use Estimates'!H17</f>
        <v>1.6126060500000006</v>
      </c>
      <c r="T9" s="65">
        <f>'Water Use Estimates'!I17</f>
        <v>0.31549295774647917</v>
      </c>
      <c r="U9" s="65">
        <f>'Water Use Estimates'!J17</f>
        <v>0.85915492957746475</v>
      </c>
      <c r="V9" s="65">
        <f>'Water Use Estimates'!K17</f>
        <v>0.83521126760563369</v>
      </c>
      <c r="W9" s="80">
        <f>'Water Use Estimates'!L17</f>
        <v>18.278628154929581</v>
      </c>
      <c r="X9" s="80">
        <f>'Water Use Estimates'!M17</f>
        <v>0.60928760516431935</v>
      </c>
      <c r="Y9" s="80">
        <f>'Water Use Estimates'!N17</f>
        <v>0.30708095300281696</v>
      </c>
    </row>
    <row r="10" spans="1:25" x14ac:dyDescent="0.25">
      <c r="A10" s="1">
        <v>40822</v>
      </c>
      <c r="B10">
        <v>57</v>
      </c>
      <c r="C10">
        <f t="shared" si="0"/>
        <v>7.41</v>
      </c>
      <c r="D10" s="99">
        <f t="shared" si="1"/>
        <v>57.307080953002817</v>
      </c>
      <c r="E10">
        <f t="shared" si="2"/>
        <v>7.4499205238903663</v>
      </c>
      <c r="L10" s="74" t="str">
        <f>'Water Use Estimates'!A18</f>
        <v>May</v>
      </c>
      <c r="M10" s="63">
        <f>'Water Use Estimates'!B18</f>
        <v>31</v>
      </c>
      <c r="N10" s="66">
        <f>'Water Use Estimates'!C18</f>
        <v>98.314161760000019</v>
      </c>
      <c r="O10" s="63">
        <f>'Water Use Estimates'!D18</f>
        <v>101.63703044</v>
      </c>
      <c r="P10" s="67">
        <f>'Water Use Estimates'!E18</f>
        <v>9.1904445999999993</v>
      </c>
      <c r="Q10" s="63">
        <f>'Water Use Estimates'!F18</f>
        <v>15.317400000000001</v>
      </c>
      <c r="R10" s="68">
        <f>'Water Use Estimates'!G18</f>
        <v>34.68625231499999</v>
      </c>
      <c r="S10" s="68">
        <f>'Water Use Estimates'!H18</f>
        <v>3.8165009849999993</v>
      </c>
      <c r="T10" s="68">
        <f>'Water Use Estimates'!I18</f>
        <v>4.9069736842105254</v>
      </c>
      <c r="U10" s="68">
        <f>'Water Use Estimates'!J18</f>
        <v>1.2440789473684211</v>
      </c>
      <c r="V10" s="68">
        <f>'Water Use Estimates'!K18</f>
        <v>1.2094078947368421</v>
      </c>
      <c r="W10" s="81">
        <f>'Water Use Estimates'!L18</f>
        <v>261.13180602631576</v>
      </c>
      <c r="X10" s="81">
        <f>'Water Use Estimates'!M18</f>
        <v>8.4236066460101853</v>
      </c>
      <c r="Y10" s="81">
        <f>'Water Use Estimates'!N18</f>
        <v>4.2454977495891333</v>
      </c>
    </row>
    <row r="11" spans="1:25" x14ac:dyDescent="0.25">
      <c r="A11" s="1">
        <v>40823</v>
      </c>
      <c r="B11">
        <v>41</v>
      </c>
      <c r="C11">
        <f t="shared" si="0"/>
        <v>5.33</v>
      </c>
      <c r="D11" s="99">
        <f t="shared" si="1"/>
        <v>41.307080953002817</v>
      </c>
      <c r="E11">
        <f t="shared" si="2"/>
        <v>5.3699205238903662</v>
      </c>
      <c r="L11" s="74" t="str">
        <f>'Water Use Estimates'!A19</f>
        <v>Jun</v>
      </c>
      <c r="M11" s="63">
        <f>'Water Use Estimates'!B19</f>
        <v>30</v>
      </c>
      <c r="N11" s="66">
        <f>'Water Use Estimates'!C19</f>
        <v>98.314161760000019</v>
      </c>
      <c r="O11" s="63">
        <f>'Water Use Estimates'!D19</f>
        <v>101.63703044</v>
      </c>
      <c r="P11" s="67">
        <f>'Water Use Estimates'!E19</f>
        <v>9.1904445999999993</v>
      </c>
      <c r="Q11" s="63">
        <f>'Water Use Estimates'!F19</f>
        <v>15.317400000000001</v>
      </c>
      <c r="R11" s="68">
        <f>'Water Use Estimates'!G19</f>
        <v>33.567340949999995</v>
      </c>
      <c r="S11" s="68">
        <f>'Water Use Estimates'!H19</f>
        <v>3.6933880499999994</v>
      </c>
      <c r="T11" s="68">
        <f>'Water Use Estimates'!I19</f>
        <v>4.7486842105263154</v>
      </c>
      <c r="U11" s="68">
        <f>'Water Use Estimates'!J19</f>
        <v>1.2039473684210527</v>
      </c>
      <c r="V11" s="68">
        <f>'Water Use Estimates'!K19</f>
        <v>1.1703947368421053</v>
      </c>
      <c r="W11" s="81">
        <f>'Water Use Estimates'!L19</f>
        <v>268.84279211578956</v>
      </c>
      <c r="X11" s="81">
        <f>'Water Use Estimates'!M19</f>
        <v>8.9614264038596527</v>
      </c>
      <c r="Y11" s="81">
        <f>'Water Use Estimates'!N19</f>
        <v>4.5165589075452646</v>
      </c>
    </row>
    <row r="12" spans="1:25" x14ac:dyDescent="0.25">
      <c r="A12" s="1">
        <v>40824</v>
      </c>
      <c r="B12">
        <v>34</v>
      </c>
      <c r="C12">
        <f t="shared" si="0"/>
        <v>4.42</v>
      </c>
      <c r="D12" s="99">
        <f t="shared" si="1"/>
        <v>34.307080953002817</v>
      </c>
      <c r="E12">
        <f t="shared" si="2"/>
        <v>4.4599205238903661</v>
      </c>
      <c r="L12" s="74" t="str">
        <f>'Water Use Estimates'!A20</f>
        <v>Jul</v>
      </c>
      <c r="M12" s="63">
        <f>'Water Use Estimates'!B20</f>
        <v>31</v>
      </c>
      <c r="N12" s="66">
        <f>'Water Use Estimates'!C20</f>
        <v>98.314161760000019</v>
      </c>
      <c r="O12" s="63">
        <f>'Water Use Estimates'!D20</f>
        <v>101.63703044</v>
      </c>
      <c r="P12" s="67">
        <f>'Water Use Estimates'!E20</f>
        <v>9.1904445999999993</v>
      </c>
      <c r="Q12" s="63">
        <f>'Water Use Estimates'!F20</f>
        <v>15.317400000000001</v>
      </c>
      <c r="R12" s="68">
        <f>'Water Use Estimates'!G20</f>
        <v>34.68625231499999</v>
      </c>
      <c r="S12" s="68">
        <f>'Water Use Estimates'!H20</f>
        <v>3.8165009849999993</v>
      </c>
      <c r="T12" s="68">
        <f>'Water Use Estimates'!I20</f>
        <v>4.9069736842105254</v>
      </c>
      <c r="U12" s="68">
        <f>'Water Use Estimates'!J20</f>
        <v>1.2440789473684211</v>
      </c>
      <c r="V12" s="68">
        <f>'Water Use Estimates'!K20</f>
        <v>1.2094078947368421</v>
      </c>
      <c r="W12" s="81">
        <f>'Water Use Estimates'!L20</f>
        <v>270.32225062631579</v>
      </c>
      <c r="X12" s="81">
        <f>'Water Use Estimates'!M20</f>
        <v>8.720072600848896</v>
      </c>
      <c r="Y12" s="81">
        <f>'Water Use Estimates'!N20</f>
        <v>4.3949165908278438</v>
      </c>
    </row>
    <row r="13" spans="1:25" x14ac:dyDescent="0.25">
      <c r="A13" s="1">
        <v>40825</v>
      </c>
      <c r="B13">
        <v>28</v>
      </c>
      <c r="C13">
        <f t="shared" si="0"/>
        <v>3.64</v>
      </c>
      <c r="D13" s="99">
        <f t="shared" si="1"/>
        <v>28.307080953002817</v>
      </c>
      <c r="E13">
        <f t="shared" si="2"/>
        <v>3.6799205238903663</v>
      </c>
      <c r="L13" s="74" t="str">
        <f>'Water Use Estimates'!A21</f>
        <v>Aug</v>
      </c>
      <c r="M13" s="63">
        <f>'Water Use Estimates'!B21</f>
        <v>31</v>
      </c>
      <c r="N13" s="66">
        <f>'Water Use Estimates'!C21</f>
        <v>98.314161760000019</v>
      </c>
      <c r="O13" s="63">
        <f>'Water Use Estimates'!D21</f>
        <v>101.63703044</v>
      </c>
      <c r="P13" s="67">
        <f>'Water Use Estimates'!E21</f>
        <v>9.1904445999999993</v>
      </c>
      <c r="Q13" s="63">
        <f>'Water Use Estimates'!F21</f>
        <v>15.317400000000001</v>
      </c>
      <c r="R13" s="68">
        <f>'Water Use Estimates'!G21</f>
        <v>34.68625231499999</v>
      </c>
      <c r="S13" s="68">
        <f>'Water Use Estimates'!H21</f>
        <v>3.8165009849999993</v>
      </c>
      <c r="T13" s="68">
        <f>'Water Use Estimates'!I21</f>
        <v>4.9069736842105254</v>
      </c>
      <c r="U13" s="68">
        <f>'Water Use Estimates'!J21</f>
        <v>1.2440789473684211</v>
      </c>
      <c r="V13" s="68">
        <f>'Water Use Estimates'!K21</f>
        <v>1.2094078947368421</v>
      </c>
      <c r="W13" s="81">
        <f>'Water Use Estimates'!L21</f>
        <v>270.32225062631579</v>
      </c>
      <c r="X13" s="81">
        <f>'Water Use Estimates'!M21</f>
        <v>8.720072600848896</v>
      </c>
      <c r="Y13" s="81">
        <f>'Water Use Estimates'!N21</f>
        <v>4.3949165908278438</v>
      </c>
    </row>
    <row r="14" spans="1:25" x14ac:dyDescent="0.25">
      <c r="A14" s="1">
        <v>40826</v>
      </c>
      <c r="B14">
        <v>32</v>
      </c>
      <c r="C14">
        <f t="shared" si="0"/>
        <v>4.16</v>
      </c>
      <c r="D14" s="99">
        <f t="shared" si="1"/>
        <v>32.307080953002817</v>
      </c>
      <c r="E14">
        <f t="shared" si="2"/>
        <v>4.1999205238903663</v>
      </c>
      <c r="L14" s="74" t="str">
        <f>'Water Use Estimates'!A22</f>
        <v>Sep</v>
      </c>
      <c r="M14" s="63">
        <f>'Water Use Estimates'!B22</f>
        <v>30</v>
      </c>
      <c r="N14" s="66">
        <f>'Water Use Estimates'!C22</f>
        <v>98.314161760000019</v>
      </c>
      <c r="O14" s="63">
        <f>'Water Use Estimates'!D22</f>
        <v>101.63703044</v>
      </c>
      <c r="P14" s="67">
        <f>'Water Use Estimates'!E22</f>
        <v>9.1904445999999993</v>
      </c>
      <c r="Q14" s="63">
        <f>'Water Use Estimates'!F22</f>
        <v>15.317400000000001</v>
      </c>
      <c r="R14" s="68">
        <f>'Water Use Estimates'!G22</f>
        <v>33.567340949999995</v>
      </c>
      <c r="S14" s="68">
        <f>'Water Use Estimates'!H22</f>
        <v>3.6933880499999994</v>
      </c>
      <c r="T14" s="68">
        <f>'Water Use Estimates'!I22</f>
        <v>4.7486842105263154</v>
      </c>
      <c r="U14" s="68">
        <f>'Water Use Estimates'!J22</f>
        <v>1.2039473684210527</v>
      </c>
      <c r="V14" s="68">
        <f>'Water Use Estimates'!K22</f>
        <v>1.1703947368421053</v>
      </c>
      <c r="W14" s="81">
        <f>'Water Use Estimates'!L22</f>
        <v>268.84279211578956</v>
      </c>
      <c r="X14" s="81">
        <f>'Water Use Estimates'!M22</f>
        <v>8.9614264038596527</v>
      </c>
      <c r="Y14" s="81">
        <f>'Water Use Estimates'!N22</f>
        <v>4.5165589075452646</v>
      </c>
    </row>
    <row r="15" spans="1:25" x14ac:dyDescent="0.25">
      <c r="A15" s="1">
        <v>40827</v>
      </c>
      <c r="B15">
        <v>69</v>
      </c>
      <c r="C15">
        <f t="shared" si="0"/>
        <v>8.9700000000000006</v>
      </c>
      <c r="D15" s="99">
        <f t="shared" si="1"/>
        <v>69.30708095300281</v>
      </c>
      <c r="E15">
        <f t="shared" si="2"/>
        <v>9.009920523890365</v>
      </c>
    </row>
    <row r="16" spans="1:25" x14ac:dyDescent="0.25">
      <c r="A16" s="1">
        <v>40828</v>
      </c>
      <c r="B16">
        <v>69</v>
      </c>
      <c r="C16">
        <f t="shared" si="0"/>
        <v>8.9700000000000006</v>
      </c>
      <c r="D16" s="99">
        <f t="shared" si="1"/>
        <v>69.30708095300281</v>
      </c>
      <c r="E16">
        <f t="shared" si="2"/>
        <v>9.009920523890365</v>
      </c>
    </row>
    <row r="17" spans="1:5" x14ac:dyDescent="0.25">
      <c r="A17" s="1">
        <v>40829</v>
      </c>
      <c r="B17">
        <v>48</v>
      </c>
      <c r="C17">
        <f t="shared" si="0"/>
        <v>6.24</v>
      </c>
      <c r="D17" s="99">
        <f t="shared" si="1"/>
        <v>48.307080953002817</v>
      </c>
      <c r="E17">
        <f t="shared" si="2"/>
        <v>6.2799205238903664</v>
      </c>
    </row>
    <row r="18" spans="1:5" x14ac:dyDescent="0.25">
      <c r="A18" s="1">
        <v>40830</v>
      </c>
      <c r="B18">
        <v>40</v>
      </c>
      <c r="C18">
        <f t="shared" si="0"/>
        <v>5.2</v>
      </c>
      <c r="D18" s="99">
        <f t="shared" si="1"/>
        <v>40.307080953002817</v>
      </c>
      <c r="E18">
        <f t="shared" si="2"/>
        <v>5.2399205238903663</v>
      </c>
    </row>
    <row r="19" spans="1:5" x14ac:dyDescent="0.25">
      <c r="A19" s="1">
        <v>40831</v>
      </c>
      <c r="B19">
        <v>36</v>
      </c>
      <c r="C19">
        <f t="shared" si="0"/>
        <v>4.68</v>
      </c>
      <c r="D19" s="99">
        <f t="shared" si="1"/>
        <v>36.307080953002817</v>
      </c>
      <c r="E19">
        <f t="shared" si="2"/>
        <v>4.7199205238903668</v>
      </c>
    </row>
    <row r="20" spans="1:5" x14ac:dyDescent="0.25">
      <c r="A20" s="1">
        <v>40832</v>
      </c>
      <c r="B20">
        <v>32</v>
      </c>
      <c r="C20">
        <f t="shared" si="0"/>
        <v>4.16</v>
      </c>
      <c r="D20" s="99">
        <f t="shared" si="1"/>
        <v>32.307080953002817</v>
      </c>
      <c r="E20">
        <f t="shared" si="2"/>
        <v>4.1999205238903663</v>
      </c>
    </row>
    <row r="21" spans="1:5" x14ac:dyDescent="0.25">
      <c r="A21" s="1">
        <v>40833</v>
      </c>
      <c r="B21">
        <v>29</v>
      </c>
      <c r="C21">
        <f t="shared" si="0"/>
        <v>3.77</v>
      </c>
      <c r="D21" s="99">
        <f t="shared" si="1"/>
        <v>29.307080953002817</v>
      </c>
      <c r="E21">
        <f t="shared" si="2"/>
        <v>3.8099205238903662</v>
      </c>
    </row>
    <row r="22" spans="1:5" x14ac:dyDescent="0.25">
      <c r="A22" s="1">
        <v>40834</v>
      </c>
      <c r="B22">
        <v>27</v>
      </c>
      <c r="C22">
        <f t="shared" si="0"/>
        <v>3.5100000000000002</v>
      </c>
      <c r="D22" s="99">
        <f t="shared" si="1"/>
        <v>27.307080953002817</v>
      </c>
      <c r="E22">
        <f t="shared" si="2"/>
        <v>3.5499205238903664</v>
      </c>
    </row>
    <row r="23" spans="1:5" x14ac:dyDescent="0.25">
      <c r="A23" s="1">
        <v>40835</v>
      </c>
      <c r="B23">
        <v>26</v>
      </c>
      <c r="C23">
        <f t="shared" si="0"/>
        <v>3.38</v>
      </c>
      <c r="D23" s="99">
        <f t="shared" si="1"/>
        <v>26.307080953002817</v>
      </c>
      <c r="E23">
        <f t="shared" si="2"/>
        <v>3.4199205238903665</v>
      </c>
    </row>
    <row r="24" spans="1:5" x14ac:dyDescent="0.25">
      <c r="A24" s="1">
        <v>40836</v>
      </c>
      <c r="B24">
        <v>25</v>
      </c>
      <c r="C24">
        <f t="shared" si="0"/>
        <v>3.25</v>
      </c>
      <c r="D24" s="99">
        <f t="shared" si="1"/>
        <v>25.307080953002817</v>
      </c>
      <c r="E24">
        <f t="shared" si="2"/>
        <v>3.2899205238903662</v>
      </c>
    </row>
    <row r="25" spans="1:5" x14ac:dyDescent="0.25">
      <c r="A25" s="1">
        <v>40837</v>
      </c>
      <c r="B25">
        <v>24</v>
      </c>
      <c r="C25">
        <f t="shared" si="0"/>
        <v>3.12</v>
      </c>
      <c r="D25" s="99">
        <f t="shared" si="1"/>
        <v>24.307080953002817</v>
      </c>
      <c r="E25">
        <f t="shared" si="2"/>
        <v>3.1599205238903663</v>
      </c>
    </row>
    <row r="26" spans="1:5" x14ac:dyDescent="0.25">
      <c r="A26" s="1">
        <v>40838</v>
      </c>
      <c r="B26">
        <v>24</v>
      </c>
      <c r="C26">
        <f t="shared" si="0"/>
        <v>3.12</v>
      </c>
      <c r="D26" s="99">
        <f t="shared" si="1"/>
        <v>24.307080953002817</v>
      </c>
      <c r="E26">
        <f t="shared" si="2"/>
        <v>3.1599205238903663</v>
      </c>
    </row>
    <row r="27" spans="1:5" x14ac:dyDescent="0.25">
      <c r="A27" s="1">
        <v>40839</v>
      </c>
      <c r="B27">
        <v>23</v>
      </c>
      <c r="C27">
        <f t="shared" si="0"/>
        <v>2.99</v>
      </c>
      <c r="D27" s="99">
        <f t="shared" si="1"/>
        <v>23.307080953002817</v>
      </c>
      <c r="E27">
        <f t="shared" si="2"/>
        <v>3.0299205238903664</v>
      </c>
    </row>
    <row r="28" spans="1:5" x14ac:dyDescent="0.25">
      <c r="A28" s="1">
        <v>40840</v>
      </c>
      <c r="B28">
        <v>23</v>
      </c>
      <c r="C28">
        <f t="shared" si="0"/>
        <v>2.99</v>
      </c>
      <c r="D28" s="99">
        <f t="shared" si="1"/>
        <v>23.307080953002817</v>
      </c>
      <c r="E28">
        <f t="shared" si="2"/>
        <v>3.0299205238903664</v>
      </c>
    </row>
    <row r="29" spans="1:5" x14ac:dyDescent="0.25">
      <c r="A29" s="1">
        <v>40841</v>
      </c>
      <c r="B29">
        <v>23</v>
      </c>
      <c r="C29">
        <f t="shared" si="0"/>
        <v>2.99</v>
      </c>
      <c r="D29" s="99">
        <f t="shared" si="1"/>
        <v>23.307080953002817</v>
      </c>
      <c r="E29">
        <f t="shared" si="2"/>
        <v>3.0299205238903664</v>
      </c>
    </row>
    <row r="30" spans="1:5" x14ac:dyDescent="0.25">
      <c r="A30" s="1">
        <v>40842</v>
      </c>
      <c r="B30">
        <v>22</v>
      </c>
      <c r="C30">
        <f t="shared" si="0"/>
        <v>2.8600000000000003</v>
      </c>
      <c r="D30" s="99">
        <f t="shared" si="1"/>
        <v>22.307080953002817</v>
      </c>
      <c r="E30">
        <f t="shared" si="2"/>
        <v>2.8999205238903665</v>
      </c>
    </row>
    <row r="31" spans="1:5" x14ac:dyDescent="0.25">
      <c r="A31" s="1">
        <v>40843</v>
      </c>
      <c r="B31">
        <v>22</v>
      </c>
      <c r="C31">
        <f t="shared" si="0"/>
        <v>2.8600000000000003</v>
      </c>
      <c r="D31" s="99">
        <f t="shared" si="1"/>
        <v>22.307080953002817</v>
      </c>
      <c r="E31">
        <f>D31*0.13</f>
        <v>2.8999205238903665</v>
      </c>
    </row>
    <row r="32" spans="1:5" x14ac:dyDescent="0.25">
      <c r="A32" s="1">
        <v>40844</v>
      </c>
      <c r="B32">
        <v>21</v>
      </c>
      <c r="C32">
        <f t="shared" si="0"/>
        <v>2.73</v>
      </c>
      <c r="D32" s="99">
        <f t="shared" si="1"/>
        <v>21.307080953002817</v>
      </c>
      <c r="E32">
        <f t="shared" si="2"/>
        <v>2.7699205238903661</v>
      </c>
    </row>
    <row r="33" spans="1:5" x14ac:dyDescent="0.25">
      <c r="A33" s="1">
        <v>40845</v>
      </c>
      <c r="B33">
        <v>21</v>
      </c>
      <c r="C33">
        <f t="shared" si="0"/>
        <v>2.73</v>
      </c>
      <c r="D33" s="99">
        <f t="shared" si="1"/>
        <v>21.307080953002817</v>
      </c>
      <c r="E33">
        <f t="shared" si="2"/>
        <v>2.7699205238903661</v>
      </c>
    </row>
    <row r="34" spans="1:5" x14ac:dyDescent="0.25">
      <c r="A34" s="1">
        <v>40846</v>
      </c>
      <c r="B34">
        <v>21</v>
      </c>
      <c r="C34">
        <f t="shared" si="0"/>
        <v>2.73</v>
      </c>
      <c r="D34" s="99">
        <f t="shared" si="1"/>
        <v>21.307080953002817</v>
      </c>
      <c r="E34">
        <f t="shared" si="2"/>
        <v>2.7699205238903661</v>
      </c>
    </row>
    <row r="35" spans="1:5" x14ac:dyDescent="0.25">
      <c r="A35" s="1">
        <v>40847</v>
      </c>
      <c r="B35">
        <v>21</v>
      </c>
      <c r="C35">
        <f t="shared" si="0"/>
        <v>2.73</v>
      </c>
      <c r="D35" s="99">
        <f t="shared" si="1"/>
        <v>21.307080953002817</v>
      </c>
      <c r="E35">
        <f t="shared" si="2"/>
        <v>2.7699205238903661</v>
      </c>
    </row>
    <row r="36" spans="1:5" x14ac:dyDescent="0.25">
      <c r="A36" s="101">
        <v>40848</v>
      </c>
      <c r="B36">
        <v>21</v>
      </c>
      <c r="C36">
        <f t="shared" si="0"/>
        <v>2.73</v>
      </c>
      <c r="D36" s="99">
        <f>B36+$Y$4</f>
        <v>21.307080953002817</v>
      </c>
      <c r="E36">
        <f t="shared" si="2"/>
        <v>2.7699205238903661</v>
      </c>
    </row>
    <row r="37" spans="1:5" x14ac:dyDescent="0.25">
      <c r="A37" s="1">
        <v>40849</v>
      </c>
      <c r="B37">
        <v>21</v>
      </c>
      <c r="C37">
        <f t="shared" si="0"/>
        <v>2.73</v>
      </c>
      <c r="D37" s="99">
        <f t="shared" ref="D37:D65" si="3">B37+$Y$4</f>
        <v>21.307080953002817</v>
      </c>
      <c r="E37">
        <f t="shared" si="2"/>
        <v>2.7699205238903661</v>
      </c>
    </row>
    <row r="38" spans="1:5" x14ac:dyDescent="0.25">
      <c r="A38" s="1">
        <v>40850</v>
      </c>
      <c r="B38">
        <v>21</v>
      </c>
      <c r="C38">
        <f t="shared" si="0"/>
        <v>2.73</v>
      </c>
      <c r="D38" s="99">
        <f t="shared" si="3"/>
        <v>21.307080953002817</v>
      </c>
      <c r="E38">
        <f t="shared" si="2"/>
        <v>2.7699205238903661</v>
      </c>
    </row>
    <row r="39" spans="1:5" x14ac:dyDescent="0.25">
      <c r="A39" s="1">
        <v>40851</v>
      </c>
      <c r="B39">
        <v>21</v>
      </c>
      <c r="C39">
        <f t="shared" si="0"/>
        <v>2.73</v>
      </c>
      <c r="D39" s="99">
        <f t="shared" si="3"/>
        <v>21.307080953002817</v>
      </c>
      <c r="E39">
        <f t="shared" si="2"/>
        <v>2.7699205238903661</v>
      </c>
    </row>
    <row r="40" spans="1:5" x14ac:dyDescent="0.25">
      <c r="A40" s="1">
        <v>40852</v>
      </c>
      <c r="B40">
        <v>24</v>
      </c>
      <c r="C40">
        <f t="shared" si="0"/>
        <v>3.12</v>
      </c>
      <c r="D40" s="99">
        <f t="shared" si="3"/>
        <v>24.307080953002817</v>
      </c>
      <c r="E40">
        <f t="shared" si="2"/>
        <v>3.1599205238903663</v>
      </c>
    </row>
    <row r="41" spans="1:5" x14ac:dyDescent="0.25">
      <c r="A41" s="1">
        <v>40853</v>
      </c>
      <c r="B41">
        <v>32</v>
      </c>
      <c r="C41">
        <f t="shared" si="0"/>
        <v>4.16</v>
      </c>
      <c r="D41" s="99">
        <f t="shared" si="3"/>
        <v>32.307080953002817</v>
      </c>
      <c r="E41">
        <f t="shared" si="2"/>
        <v>4.1999205238903663</v>
      </c>
    </row>
    <row r="42" spans="1:5" x14ac:dyDescent="0.25">
      <c r="A42" s="1">
        <v>40854</v>
      </c>
      <c r="B42">
        <v>36</v>
      </c>
      <c r="C42">
        <f t="shared" si="0"/>
        <v>4.68</v>
      </c>
      <c r="D42" s="99">
        <f t="shared" si="3"/>
        <v>36.307080953002817</v>
      </c>
      <c r="E42">
        <f t="shared" si="2"/>
        <v>4.7199205238903668</v>
      </c>
    </row>
    <row r="43" spans="1:5" x14ac:dyDescent="0.25">
      <c r="A43" s="1">
        <v>40855</v>
      </c>
      <c r="B43">
        <v>32</v>
      </c>
      <c r="C43">
        <f t="shared" si="0"/>
        <v>4.16</v>
      </c>
      <c r="D43" s="99">
        <f t="shared" si="3"/>
        <v>32.307080953002817</v>
      </c>
      <c r="E43">
        <f t="shared" si="2"/>
        <v>4.1999205238903663</v>
      </c>
    </row>
    <row r="44" spans="1:5" x14ac:dyDescent="0.25">
      <c r="A44" s="1">
        <v>40856</v>
      </c>
      <c r="B44">
        <v>29</v>
      </c>
      <c r="C44">
        <f t="shared" si="0"/>
        <v>3.77</v>
      </c>
      <c r="D44" s="99">
        <f t="shared" si="3"/>
        <v>29.307080953002817</v>
      </c>
      <c r="E44">
        <f t="shared" si="2"/>
        <v>3.8099205238903662</v>
      </c>
    </row>
    <row r="45" spans="1:5" x14ac:dyDescent="0.25">
      <c r="A45" s="1">
        <v>40857</v>
      </c>
      <c r="B45">
        <v>27</v>
      </c>
      <c r="C45">
        <f t="shared" si="0"/>
        <v>3.5100000000000002</v>
      </c>
      <c r="D45" s="99">
        <f t="shared" si="3"/>
        <v>27.307080953002817</v>
      </c>
      <c r="E45">
        <f t="shared" si="2"/>
        <v>3.5499205238903664</v>
      </c>
    </row>
    <row r="46" spans="1:5" x14ac:dyDescent="0.25">
      <c r="A46" s="1">
        <v>40858</v>
      </c>
      <c r="B46">
        <v>25</v>
      </c>
      <c r="C46">
        <f t="shared" si="0"/>
        <v>3.25</v>
      </c>
      <c r="D46" s="99">
        <f t="shared" si="3"/>
        <v>25.307080953002817</v>
      </c>
      <c r="E46">
        <f t="shared" si="2"/>
        <v>3.2899205238903662</v>
      </c>
    </row>
    <row r="47" spans="1:5" x14ac:dyDescent="0.25">
      <c r="A47" s="1">
        <v>40859</v>
      </c>
      <c r="B47">
        <v>24</v>
      </c>
      <c r="C47">
        <f t="shared" si="0"/>
        <v>3.12</v>
      </c>
      <c r="D47" s="99">
        <f t="shared" si="3"/>
        <v>24.307080953002817</v>
      </c>
      <c r="E47">
        <f t="shared" si="2"/>
        <v>3.1599205238903663</v>
      </c>
    </row>
    <row r="48" spans="1:5" x14ac:dyDescent="0.25">
      <c r="A48" s="1">
        <v>40860</v>
      </c>
      <c r="B48">
        <v>24</v>
      </c>
      <c r="C48">
        <f t="shared" si="0"/>
        <v>3.12</v>
      </c>
      <c r="D48" s="99">
        <f t="shared" si="3"/>
        <v>24.307080953002817</v>
      </c>
      <c r="E48">
        <f t="shared" si="2"/>
        <v>3.1599205238903663</v>
      </c>
    </row>
    <row r="49" spans="1:5" x14ac:dyDescent="0.25">
      <c r="A49" s="1">
        <v>40861</v>
      </c>
      <c r="B49">
        <v>23</v>
      </c>
      <c r="C49">
        <f t="shared" si="0"/>
        <v>2.99</v>
      </c>
      <c r="D49" s="99">
        <f t="shared" si="3"/>
        <v>23.307080953002817</v>
      </c>
      <c r="E49">
        <f t="shared" si="2"/>
        <v>3.0299205238903664</v>
      </c>
    </row>
    <row r="50" spans="1:5" x14ac:dyDescent="0.25">
      <c r="A50" s="1">
        <v>40862</v>
      </c>
      <c r="B50">
        <v>23</v>
      </c>
      <c r="C50">
        <f t="shared" si="0"/>
        <v>2.99</v>
      </c>
      <c r="D50" s="99">
        <f t="shared" si="3"/>
        <v>23.307080953002817</v>
      </c>
      <c r="E50">
        <f t="shared" si="2"/>
        <v>3.0299205238903664</v>
      </c>
    </row>
    <row r="51" spans="1:5" x14ac:dyDescent="0.25">
      <c r="A51" s="1">
        <v>40863</v>
      </c>
      <c r="B51">
        <v>23</v>
      </c>
      <c r="C51">
        <f t="shared" si="0"/>
        <v>2.99</v>
      </c>
      <c r="D51" s="99">
        <f t="shared" si="3"/>
        <v>23.307080953002817</v>
      </c>
      <c r="E51">
        <f t="shared" si="2"/>
        <v>3.0299205238903664</v>
      </c>
    </row>
    <row r="52" spans="1:5" x14ac:dyDescent="0.25">
      <c r="A52" s="1">
        <v>40864</v>
      </c>
      <c r="B52">
        <v>24</v>
      </c>
      <c r="C52">
        <f t="shared" si="0"/>
        <v>3.12</v>
      </c>
      <c r="D52" s="99">
        <f t="shared" si="3"/>
        <v>24.307080953002817</v>
      </c>
      <c r="E52">
        <f t="shared" si="2"/>
        <v>3.1599205238903663</v>
      </c>
    </row>
    <row r="53" spans="1:5" x14ac:dyDescent="0.25">
      <c r="A53" s="1">
        <v>40865</v>
      </c>
      <c r="B53">
        <v>25</v>
      </c>
      <c r="C53">
        <f t="shared" si="0"/>
        <v>3.25</v>
      </c>
      <c r="D53" s="99">
        <f t="shared" si="3"/>
        <v>25.307080953002817</v>
      </c>
      <c r="E53">
        <f t="shared" si="2"/>
        <v>3.2899205238903662</v>
      </c>
    </row>
    <row r="54" spans="1:5" x14ac:dyDescent="0.25">
      <c r="A54" s="1">
        <v>40866</v>
      </c>
      <c r="B54">
        <v>28</v>
      </c>
      <c r="C54">
        <f t="shared" si="0"/>
        <v>3.64</v>
      </c>
      <c r="D54" s="99">
        <f t="shared" si="3"/>
        <v>28.307080953002817</v>
      </c>
      <c r="E54">
        <f t="shared" si="2"/>
        <v>3.6799205238903663</v>
      </c>
    </row>
    <row r="55" spans="1:5" x14ac:dyDescent="0.25">
      <c r="A55" s="1">
        <v>40867</v>
      </c>
      <c r="B55">
        <v>37</v>
      </c>
      <c r="C55">
        <f t="shared" si="0"/>
        <v>4.8100000000000005</v>
      </c>
      <c r="D55" s="99">
        <f t="shared" si="3"/>
        <v>37.307080953002817</v>
      </c>
      <c r="E55">
        <f t="shared" si="2"/>
        <v>4.8499205238903667</v>
      </c>
    </row>
    <row r="56" spans="1:5" x14ac:dyDescent="0.25">
      <c r="A56" s="1">
        <v>40868</v>
      </c>
      <c r="B56">
        <v>51</v>
      </c>
      <c r="C56">
        <f t="shared" si="0"/>
        <v>6.63</v>
      </c>
      <c r="D56" s="99">
        <f t="shared" si="3"/>
        <v>51.307080953002817</v>
      </c>
      <c r="E56">
        <f t="shared" si="2"/>
        <v>6.669920523890366</v>
      </c>
    </row>
    <row r="57" spans="1:5" x14ac:dyDescent="0.25">
      <c r="A57" s="1">
        <v>40869</v>
      </c>
      <c r="B57">
        <v>48</v>
      </c>
      <c r="C57">
        <f t="shared" si="0"/>
        <v>6.24</v>
      </c>
      <c r="D57" s="99">
        <f t="shared" si="3"/>
        <v>48.307080953002817</v>
      </c>
      <c r="E57">
        <f t="shared" si="2"/>
        <v>6.2799205238903664</v>
      </c>
    </row>
    <row r="58" spans="1:5" x14ac:dyDescent="0.25">
      <c r="A58" s="1">
        <v>40870</v>
      </c>
      <c r="B58">
        <v>57</v>
      </c>
      <c r="C58">
        <f t="shared" si="0"/>
        <v>7.41</v>
      </c>
      <c r="D58" s="99">
        <f t="shared" si="3"/>
        <v>57.307080953002817</v>
      </c>
      <c r="E58">
        <f t="shared" si="2"/>
        <v>7.4499205238903663</v>
      </c>
    </row>
    <row r="59" spans="1:5" x14ac:dyDescent="0.25">
      <c r="A59" s="1">
        <v>40871</v>
      </c>
      <c r="B59">
        <v>247</v>
      </c>
      <c r="C59">
        <f t="shared" si="0"/>
        <v>32.11</v>
      </c>
      <c r="D59" s="99">
        <f t="shared" si="3"/>
        <v>247.30708095300281</v>
      </c>
      <c r="E59">
        <f t="shared" si="2"/>
        <v>32.149920523890366</v>
      </c>
    </row>
    <row r="60" spans="1:5" x14ac:dyDescent="0.25">
      <c r="A60" s="1">
        <v>40872</v>
      </c>
      <c r="B60">
        <v>267</v>
      </c>
      <c r="C60">
        <f t="shared" si="0"/>
        <v>34.71</v>
      </c>
      <c r="D60" s="99">
        <f t="shared" si="3"/>
        <v>267.30708095300281</v>
      </c>
      <c r="E60">
        <f t="shared" si="2"/>
        <v>34.749920523890367</v>
      </c>
    </row>
    <row r="61" spans="1:5" x14ac:dyDescent="0.25">
      <c r="A61" s="1">
        <v>40873</v>
      </c>
      <c r="B61">
        <v>130</v>
      </c>
      <c r="C61">
        <f t="shared" si="0"/>
        <v>16.900000000000002</v>
      </c>
      <c r="D61" s="99">
        <f t="shared" si="3"/>
        <v>130.30708095300281</v>
      </c>
      <c r="E61">
        <f t="shared" si="2"/>
        <v>16.939920523890365</v>
      </c>
    </row>
    <row r="62" spans="1:5" x14ac:dyDescent="0.25">
      <c r="A62" s="1">
        <v>40874</v>
      </c>
      <c r="B62">
        <v>84</v>
      </c>
      <c r="C62">
        <f t="shared" si="0"/>
        <v>10.92</v>
      </c>
      <c r="D62" s="99">
        <f t="shared" si="3"/>
        <v>84.30708095300281</v>
      </c>
      <c r="E62">
        <f t="shared" si="2"/>
        <v>10.959920523890366</v>
      </c>
    </row>
    <row r="63" spans="1:5" x14ac:dyDescent="0.25">
      <c r="A63" s="1">
        <v>40875</v>
      </c>
      <c r="B63">
        <v>64</v>
      </c>
      <c r="C63">
        <f t="shared" si="0"/>
        <v>8.32</v>
      </c>
      <c r="D63" s="99">
        <f t="shared" si="3"/>
        <v>64.30708095300281</v>
      </c>
      <c r="E63">
        <f t="shared" si="2"/>
        <v>8.3599205238903664</v>
      </c>
    </row>
    <row r="64" spans="1:5" x14ac:dyDescent="0.25">
      <c r="A64" s="1">
        <v>40876</v>
      </c>
      <c r="B64">
        <v>52</v>
      </c>
      <c r="C64">
        <f t="shared" si="0"/>
        <v>6.76</v>
      </c>
      <c r="D64" s="99">
        <f t="shared" si="3"/>
        <v>52.307080953002817</v>
      </c>
      <c r="E64">
        <f t="shared" si="2"/>
        <v>6.7999205238903668</v>
      </c>
    </row>
    <row r="65" spans="1:5" x14ac:dyDescent="0.25">
      <c r="A65" s="1">
        <v>40877</v>
      </c>
      <c r="B65">
        <v>45</v>
      </c>
      <c r="C65">
        <f t="shared" si="0"/>
        <v>5.8500000000000005</v>
      </c>
      <c r="D65" s="99">
        <f t="shared" si="3"/>
        <v>45.307080953002817</v>
      </c>
      <c r="E65">
        <f t="shared" si="2"/>
        <v>5.8899205238903667</v>
      </c>
    </row>
    <row r="66" spans="1:5" x14ac:dyDescent="0.25">
      <c r="A66" s="1">
        <v>40878</v>
      </c>
      <c r="B66">
        <v>41</v>
      </c>
      <c r="C66">
        <f t="shared" si="0"/>
        <v>5.33</v>
      </c>
      <c r="D66" s="99">
        <f>B66+$Y$5</f>
        <v>41.307080953002817</v>
      </c>
      <c r="E66">
        <f t="shared" si="2"/>
        <v>5.3699205238903662</v>
      </c>
    </row>
    <row r="67" spans="1:5" x14ac:dyDescent="0.25">
      <c r="A67" s="1">
        <v>40879</v>
      </c>
      <c r="B67">
        <v>39</v>
      </c>
      <c r="C67">
        <f t="shared" si="0"/>
        <v>5.07</v>
      </c>
      <c r="D67" s="99">
        <f t="shared" ref="D67:D96" si="4">B67+$Y$5</f>
        <v>39.307080953002817</v>
      </c>
      <c r="E67">
        <f t="shared" si="2"/>
        <v>5.1099205238903664</v>
      </c>
    </row>
    <row r="68" spans="1:5" x14ac:dyDescent="0.25">
      <c r="A68" s="1">
        <v>40880</v>
      </c>
      <c r="B68">
        <v>37</v>
      </c>
      <c r="C68">
        <f t="shared" si="0"/>
        <v>4.8100000000000005</v>
      </c>
      <c r="D68" s="99">
        <f t="shared" si="4"/>
        <v>37.307080953002817</v>
      </c>
      <c r="E68">
        <f t="shared" si="2"/>
        <v>4.8499205238903667</v>
      </c>
    </row>
    <row r="69" spans="1:5" x14ac:dyDescent="0.25">
      <c r="A69" s="1">
        <v>40881</v>
      </c>
      <c r="B69">
        <v>35</v>
      </c>
      <c r="C69">
        <f t="shared" si="0"/>
        <v>4.55</v>
      </c>
      <c r="D69" s="99">
        <f t="shared" si="4"/>
        <v>35.307080953002817</v>
      </c>
      <c r="E69">
        <f t="shared" si="2"/>
        <v>4.589920523890366</v>
      </c>
    </row>
    <row r="70" spans="1:5" x14ac:dyDescent="0.25">
      <c r="A70" s="1">
        <v>40882</v>
      </c>
      <c r="B70">
        <v>33</v>
      </c>
      <c r="C70">
        <f t="shared" ref="C70:C133" si="5">B70*0.13</f>
        <v>4.29</v>
      </c>
      <c r="D70" s="99">
        <f t="shared" si="4"/>
        <v>33.307080953002817</v>
      </c>
      <c r="E70">
        <f t="shared" ref="E70:E133" si="6">D70*0.13</f>
        <v>4.3299205238903662</v>
      </c>
    </row>
    <row r="71" spans="1:5" x14ac:dyDescent="0.25">
      <c r="A71" s="1">
        <v>40883</v>
      </c>
      <c r="B71">
        <v>32</v>
      </c>
      <c r="C71">
        <f t="shared" si="5"/>
        <v>4.16</v>
      </c>
      <c r="D71" s="99">
        <f t="shared" si="4"/>
        <v>32.307080953002817</v>
      </c>
      <c r="E71">
        <f t="shared" si="6"/>
        <v>4.1999205238903663</v>
      </c>
    </row>
    <row r="72" spans="1:5" x14ac:dyDescent="0.25">
      <c r="A72" s="1">
        <v>40884</v>
      </c>
      <c r="B72">
        <v>31</v>
      </c>
      <c r="C72">
        <f t="shared" si="5"/>
        <v>4.03</v>
      </c>
      <c r="D72" s="99">
        <f t="shared" si="4"/>
        <v>31.307080953002817</v>
      </c>
      <c r="E72">
        <f t="shared" si="6"/>
        <v>4.0699205238903664</v>
      </c>
    </row>
    <row r="73" spans="1:5" x14ac:dyDescent="0.25">
      <c r="A73" s="1">
        <v>40885</v>
      </c>
      <c r="B73">
        <v>31</v>
      </c>
      <c r="C73">
        <f t="shared" si="5"/>
        <v>4.03</v>
      </c>
      <c r="D73" s="99">
        <f t="shared" si="4"/>
        <v>31.307080953002817</v>
      </c>
      <c r="E73">
        <f t="shared" si="6"/>
        <v>4.0699205238903664</v>
      </c>
    </row>
    <row r="74" spans="1:5" x14ac:dyDescent="0.25">
      <c r="A74" s="1">
        <v>40886</v>
      </c>
      <c r="B74">
        <v>30</v>
      </c>
      <c r="C74">
        <f t="shared" si="5"/>
        <v>3.9000000000000004</v>
      </c>
      <c r="D74" s="99">
        <f t="shared" si="4"/>
        <v>30.307080953002817</v>
      </c>
      <c r="E74">
        <f t="shared" si="6"/>
        <v>3.9399205238903665</v>
      </c>
    </row>
    <row r="75" spans="1:5" x14ac:dyDescent="0.25">
      <c r="A75" s="1">
        <v>40887</v>
      </c>
      <c r="B75">
        <v>30</v>
      </c>
      <c r="C75">
        <f t="shared" si="5"/>
        <v>3.9000000000000004</v>
      </c>
      <c r="D75" s="99">
        <f t="shared" si="4"/>
        <v>30.307080953002817</v>
      </c>
      <c r="E75">
        <f t="shared" si="6"/>
        <v>3.9399205238903665</v>
      </c>
    </row>
    <row r="76" spans="1:5" x14ac:dyDescent="0.25">
      <c r="A76" s="1">
        <v>40888</v>
      </c>
      <c r="B76">
        <v>29</v>
      </c>
      <c r="C76">
        <f t="shared" si="5"/>
        <v>3.77</v>
      </c>
      <c r="D76" s="99">
        <f t="shared" si="4"/>
        <v>29.307080953002817</v>
      </c>
      <c r="E76">
        <f t="shared" si="6"/>
        <v>3.8099205238903662</v>
      </c>
    </row>
    <row r="77" spans="1:5" x14ac:dyDescent="0.25">
      <c r="A77" s="1">
        <v>40889</v>
      </c>
      <c r="B77">
        <v>29</v>
      </c>
      <c r="C77">
        <f t="shared" si="5"/>
        <v>3.77</v>
      </c>
      <c r="D77" s="99">
        <f t="shared" si="4"/>
        <v>29.307080953002817</v>
      </c>
      <c r="E77">
        <f t="shared" si="6"/>
        <v>3.8099205238903662</v>
      </c>
    </row>
    <row r="78" spans="1:5" x14ac:dyDescent="0.25">
      <c r="A78" s="1">
        <v>40890</v>
      </c>
      <c r="B78">
        <v>29</v>
      </c>
      <c r="C78">
        <f t="shared" si="5"/>
        <v>3.77</v>
      </c>
      <c r="D78" s="99">
        <f t="shared" si="4"/>
        <v>29.307080953002817</v>
      </c>
      <c r="E78">
        <f t="shared" si="6"/>
        <v>3.8099205238903662</v>
      </c>
    </row>
    <row r="79" spans="1:5" x14ac:dyDescent="0.25">
      <c r="A79" s="1">
        <v>40891</v>
      </c>
      <c r="B79">
        <v>29</v>
      </c>
      <c r="C79">
        <f t="shared" si="5"/>
        <v>3.77</v>
      </c>
      <c r="D79" s="99">
        <f t="shared" si="4"/>
        <v>29.307080953002817</v>
      </c>
      <c r="E79">
        <f t="shared" si="6"/>
        <v>3.8099205238903662</v>
      </c>
    </row>
    <row r="80" spans="1:5" x14ac:dyDescent="0.25">
      <c r="A80" s="1">
        <v>40892</v>
      </c>
      <c r="B80">
        <v>30</v>
      </c>
      <c r="C80">
        <f t="shared" si="5"/>
        <v>3.9000000000000004</v>
      </c>
      <c r="D80" s="99">
        <f t="shared" si="4"/>
        <v>30.307080953002817</v>
      </c>
      <c r="E80">
        <f t="shared" si="6"/>
        <v>3.9399205238903665</v>
      </c>
    </row>
    <row r="81" spans="1:5" x14ac:dyDescent="0.25">
      <c r="A81" s="1">
        <v>40893</v>
      </c>
      <c r="B81">
        <v>31</v>
      </c>
      <c r="C81">
        <f t="shared" si="5"/>
        <v>4.03</v>
      </c>
      <c r="D81" s="99">
        <f t="shared" si="4"/>
        <v>31.307080953002817</v>
      </c>
      <c r="E81">
        <f t="shared" si="6"/>
        <v>4.0699205238903664</v>
      </c>
    </row>
    <row r="82" spans="1:5" x14ac:dyDescent="0.25">
      <c r="A82" s="1">
        <v>40894</v>
      </c>
      <c r="B82">
        <v>31</v>
      </c>
      <c r="C82">
        <f t="shared" si="5"/>
        <v>4.03</v>
      </c>
      <c r="D82" s="99">
        <f t="shared" si="4"/>
        <v>31.307080953002817</v>
      </c>
      <c r="E82">
        <f t="shared" si="6"/>
        <v>4.0699205238903664</v>
      </c>
    </row>
    <row r="83" spans="1:5" x14ac:dyDescent="0.25">
      <c r="A83" s="1">
        <v>40895</v>
      </c>
      <c r="B83">
        <v>29</v>
      </c>
      <c r="C83">
        <f t="shared" si="5"/>
        <v>3.77</v>
      </c>
      <c r="D83" s="99">
        <f t="shared" si="4"/>
        <v>29.307080953002817</v>
      </c>
      <c r="E83">
        <f t="shared" si="6"/>
        <v>3.8099205238903662</v>
      </c>
    </row>
    <row r="84" spans="1:5" x14ac:dyDescent="0.25">
      <c r="A84" s="1">
        <v>40896</v>
      </c>
      <c r="B84">
        <v>29</v>
      </c>
      <c r="C84">
        <f t="shared" si="5"/>
        <v>3.77</v>
      </c>
      <c r="D84" s="99">
        <f t="shared" si="4"/>
        <v>29.307080953002817</v>
      </c>
      <c r="E84">
        <f t="shared" si="6"/>
        <v>3.8099205238903662</v>
      </c>
    </row>
    <row r="85" spans="1:5" x14ac:dyDescent="0.25">
      <c r="A85" s="1">
        <v>40897</v>
      </c>
      <c r="B85">
        <v>28</v>
      </c>
      <c r="C85">
        <f t="shared" si="5"/>
        <v>3.64</v>
      </c>
      <c r="D85" s="99">
        <f t="shared" si="4"/>
        <v>28.307080953002817</v>
      </c>
      <c r="E85">
        <f t="shared" si="6"/>
        <v>3.6799205238903663</v>
      </c>
    </row>
    <row r="86" spans="1:5" x14ac:dyDescent="0.25">
      <c r="A86" s="1">
        <v>40898</v>
      </c>
      <c r="B86">
        <v>27</v>
      </c>
      <c r="C86">
        <f t="shared" si="5"/>
        <v>3.5100000000000002</v>
      </c>
      <c r="D86" s="99">
        <f t="shared" si="4"/>
        <v>27.307080953002817</v>
      </c>
      <c r="E86">
        <f t="shared" si="6"/>
        <v>3.5499205238903664</v>
      </c>
    </row>
    <row r="87" spans="1:5" x14ac:dyDescent="0.25">
      <c r="A87" s="1">
        <v>40899</v>
      </c>
      <c r="B87">
        <v>27</v>
      </c>
      <c r="C87">
        <f t="shared" si="5"/>
        <v>3.5100000000000002</v>
      </c>
      <c r="D87" s="99">
        <f t="shared" si="4"/>
        <v>27.307080953002817</v>
      </c>
      <c r="E87">
        <f t="shared" si="6"/>
        <v>3.5499205238903664</v>
      </c>
    </row>
    <row r="88" spans="1:5" x14ac:dyDescent="0.25">
      <c r="A88" s="1">
        <v>40900</v>
      </c>
      <c r="B88">
        <v>26</v>
      </c>
      <c r="C88">
        <f t="shared" si="5"/>
        <v>3.38</v>
      </c>
      <c r="D88" s="99">
        <f t="shared" si="4"/>
        <v>26.307080953002817</v>
      </c>
      <c r="E88">
        <f t="shared" si="6"/>
        <v>3.4199205238903665</v>
      </c>
    </row>
    <row r="89" spans="1:5" x14ac:dyDescent="0.25">
      <c r="A89" s="1">
        <v>40901</v>
      </c>
      <c r="B89">
        <v>26</v>
      </c>
      <c r="C89">
        <f t="shared" si="5"/>
        <v>3.38</v>
      </c>
      <c r="D89" s="99">
        <f t="shared" si="4"/>
        <v>26.307080953002817</v>
      </c>
      <c r="E89">
        <f t="shared" si="6"/>
        <v>3.4199205238903665</v>
      </c>
    </row>
    <row r="90" spans="1:5" x14ac:dyDescent="0.25">
      <c r="A90" s="1">
        <v>40902</v>
      </c>
      <c r="B90">
        <v>25</v>
      </c>
      <c r="C90">
        <f t="shared" si="5"/>
        <v>3.25</v>
      </c>
      <c r="D90" s="99">
        <f t="shared" si="4"/>
        <v>25.307080953002817</v>
      </c>
      <c r="E90">
        <f t="shared" si="6"/>
        <v>3.2899205238903662</v>
      </c>
    </row>
    <row r="91" spans="1:5" x14ac:dyDescent="0.25">
      <c r="A91" s="1">
        <v>40903</v>
      </c>
      <c r="B91">
        <v>25</v>
      </c>
      <c r="C91">
        <f t="shared" si="5"/>
        <v>3.25</v>
      </c>
      <c r="D91" s="99">
        <f t="shared" si="4"/>
        <v>25.307080953002817</v>
      </c>
      <c r="E91">
        <f t="shared" si="6"/>
        <v>3.2899205238903662</v>
      </c>
    </row>
    <row r="92" spans="1:5" x14ac:dyDescent="0.25">
      <c r="A92" s="1">
        <v>40904</v>
      </c>
      <c r="B92">
        <v>25</v>
      </c>
      <c r="C92">
        <f t="shared" si="5"/>
        <v>3.25</v>
      </c>
      <c r="D92" s="99">
        <f t="shared" si="4"/>
        <v>25.307080953002817</v>
      </c>
      <c r="E92">
        <f t="shared" si="6"/>
        <v>3.2899205238903662</v>
      </c>
    </row>
    <row r="93" spans="1:5" x14ac:dyDescent="0.25">
      <c r="A93" s="1">
        <v>40905</v>
      </c>
      <c r="B93">
        <v>25</v>
      </c>
      <c r="C93">
        <f t="shared" si="5"/>
        <v>3.25</v>
      </c>
      <c r="D93" s="99">
        <f t="shared" si="4"/>
        <v>25.307080953002817</v>
      </c>
      <c r="E93">
        <f t="shared" si="6"/>
        <v>3.2899205238903662</v>
      </c>
    </row>
    <row r="94" spans="1:5" x14ac:dyDescent="0.25">
      <c r="A94" s="1">
        <v>40906</v>
      </c>
      <c r="B94">
        <v>26</v>
      </c>
      <c r="C94">
        <f t="shared" si="5"/>
        <v>3.38</v>
      </c>
      <c r="D94" s="99">
        <f t="shared" si="4"/>
        <v>26.307080953002817</v>
      </c>
      <c r="E94">
        <f t="shared" si="6"/>
        <v>3.4199205238903665</v>
      </c>
    </row>
    <row r="95" spans="1:5" x14ac:dyDescent="0.25">
      <c r="A95" s="1">
        <v>40907</v>
      </c>
      <c r="B95">
        <v>29</v>
      </c>
      <c r="C95">
        <f t="shared" si="5"/>
        <v>3.77</v>
      </c>
      <c r="D95" s="99">
        <f t="shared" si="4"/>
        <v>29.307080953002817</v>
      </c>
      <c r="E95">
        <f t="shared" si="6"/>
        <v>3.8099205238903662</v>
      </c>
    </row>
    <row r="96" spans="1:5" x14ac:dyDescent="0.25">
      <c r="A96" s="1">
        <v>40908</v>
      </c>
      <c r="B96">
        <v>31</v>
      </c>
      <c r="C96">
        <f t="shared" si="5"/>
        <v>4.03</v>
      </c>
      <c r="D96" s="99">
        <f t="shared" si="4"/>
        <v>31.307080953002817</v>
      </c>
      <c r="E96">
        <f t="shared" si="6"/>
        <v>4.0699205238903664</v>
      </c>
    </row>
    <row r="97" spans="1:5" x14ac:dyDescent="0.25">
      <c r="A97" s="1">
        <v>40909</v>
      </c>
      <c r="B97">
        <v>32</v>
      </c>
      <c r="C97">
        <f t="shared" si="5"/>
        <v>4.16</v>
      </c>
      <c r="D97" s="99">
        <f>B97+$Y$6</f>
        <v>32.307080953002817</v>
      </c>
      <c r="E97">
        <f t="shared" si="6"/>
        <v>4.1999205238903663</v>
      </c>
    </row>
    <row r="98" spans="1:5" x14ac:dyDescent="0.25">
      <c r="A98" s="1">
        <v>40910</v>
      </c>
      <c r="B98">
        <v>30</v>
      </c>
      <c r="C98">
        <f t="shared" si="5"/>
        <v>3.9000000000000004</v>
      </c>
      <c r="D98" s="99">
        <f t="shared" ref="D98:D127" si="7">B98+$Y$6</f>
        <v>30.307080953002817</v>
      </c>
      <c r="E98">
        <f t="shared" si="6"/>
        <v>3.9399205238903665</v>
      </c>
    </row>
    <row r="99" spans="1:5" x14ac:dyDescent="0.25">
      <c r="A99" s="1">
        <v>40911</v>
      </c>
      <c r="B99">
        <v>28</v>
      </c>
      <c r="C99">
        <f t="shared" si="5"/>
        <v>3.64</v>
      </c>
      <c r="D99" s="99">
        <f t="shared" si="7"/>
        <v>28.307080953002817</v>
      </c>
      <c r="E99">
        <f t="shared" si="6"/>
        <v>3.6799205238903663</v>
      </c>
    </row>
    <row r="100" spans="1:5" x14ac:dyDescent="0.25">
      <c r="A100" s="1">
        <v>40912</v>
      </c>
      <c r="B100">
        <v>27</v>
      </c>
      <c r="C100">
        <f t="shared" si="5"/>
        <v>3.5100000000000002</v>
      </c>
      <c r="D100" s="99">
        <f t="shared" si="7"/>
        <v>27.307080953002817</v>
      </c>
      <c r="E100">
        <f t="shared" si="6"/>
        <v>3.5499205238903664</v>
      </c>
    </row>
    <row r="101" spans="1:5" x14ac:dyDescent="0.25">
      <c r="A101" s="1">
        <v>40913</v>
      </c>
      <c r="B101">
        <v>27</v>
      </c>
      <c r="C101">
        <f t="shared" si="5"/>
        <v>3.5100000000000002</v>
      </c>
      <c r="D101" s="99">
        <f t="shared" si="7"/>
        <v>27.307080953002817</v>
      </c>
      <c r="E101">
        <f t="shared" si="6"/>
        <v>3.5499205238903664</v>
      </c>
    </row>
    <row r="102" spans="1:5" x14ac:dyDescent="0.25">
      <c r="A102" s="1">
        <v>40914</v>
      </c>
      <c r="B102">
        <v>26</v>
      </c>
      <c r="C102">
        <f t="shared" si="5"/>
        <v>3.38</v>
      </c>
      <c r="D102" s="99">
        <f t="shared" si="7"/>
        <v>26.307080953002817</v>
      </c>
      <c r="E102">
        <f t="shared" si="6"/>
        <v>3.4199205238903665</v>
      </c>
    </row>
    <row r="103" spans="1:5" x14ac:dyDescent="0.25">
      <c r="A103" s="1">
        <v>40915</v>
      </c>
      <c r="B103">
        <v>26</v>
      </c>
      <c r="C103">
        <f t="shared" si="5"/>
        <v>3.38</v>
      </c>
      <c r="D103" s="99">
        <f t="shared" si="7"/>
        <v>26.307080953002817</v>
      </c>
      <c r="E103">
        <f t="shared" si="6"/>
        <v>3.4199205238903665</v>
      </c>
    </row>
    <row r="104" spans="1:5" x14ac:dyDescent="0.25">
      <c r="A104" s="1">
        <v>40916</v>
      </c>
      <c r="B104">
        <v>25</v>
      </c>
      <c r="C104">
        <f t="shared" si="5"/>
        <v>3.25</v>
      </c>
      <c r="D104" s="99">
        <f t="shared" si="7"/>
        <v>25.307080953002817</v>
      </c>
      <c r="E104">
        <f t="shared" si="6"/>
        <v>3.2899205238903662</v>
      </c>
    </row>
    <row r="105" spans="1:5" x14ac:dyDescent="0.25">
      <c r="A105" s="1">
        <v>40917</v>
      </c>
      <c r="B105">
        <v>25</v>
      </c>
      <c r="C105">
        <f t="shared" si="5"/>
        <v>3.25</v>
      </c>
      <c r="D105" s="99">
        <f t="shared" si="7"/>
        <v>25.307080953002817</v>
      </c>
      <c r="E105">
        <f t="shared" si="6"/>
        <v>3.2899205238903662</v>
      </c>
    </row>
    <row r="106" spans="1:5" x14ac:dyDescent="0.25">
      <c r="A106" s="1">
        <v>40918</v>
      </c>
      <c r="B106">
        <v>25</v>
      </c>
      <c r="C106">
        <f t="shared" si="5"/>
        <v>3.25</v>
      </c>
      <c r="D106" s="99">
        <f t="shared" si="7"/>
        <v>25.307080953002817</v>
      </c>
      <c r="E106">
        <f t="shared" si="6"/>
        <v>3.2899205238903662</v>
      </c>
    </row>
    <row r="107" spans="1:5" x14ac:dyDescent="0.25">
      <c r="A107" s="1">
        <v>40919</v>
      </c>
      <c r="B107">
        <v>25</v>
      </c>
      <c r="C107">
        <f t="shared" si="5"/>
        <v>3.25</v>
      </c>
      <c r="D107" s="99">
        <f t="shared" si="7"/>
        <v>25.307080953002817</v>
      </c>
      <c r="E107">
        <f t="shared" si="6"/>
        <v>3.2899205238903662</v>
      </c>
    </row>
    <row r="108" spans="1:5" x14ac:dyDescent="0.25">
      <c r="A108" s="1">
        <v>40920</v>
      </c>
      <c r="B108">
        <v>25</v>
      </c>
      <c r="C108">
        <f t="shared" si="5"/>
        <v>3.25</v>
      </c>
      <c r="D108" s="99">
        <f t="shared" si="7"/>
        <v>25.307080953002817</v>
      </c>
      <c r="E108">
        <f t="shared" si="6"/>
        <v>3.2899205238903662</v>
      </c>
    </row>
    <row r="109" spans="1:5" x14ac:dyDescent="0.25">
      <c r="A109" s="1">
        <v>40921</v>
      </c>
      <c r="B109">
        <v>24</v>
      </c>
      <c r="C109">
        <f t="shared" si="5"/>
        <v>3.12</v>
      </c>
      <c r="D109" s="99">
        <f t="shared" si="7"/>
        <v>24.307080953002817</v>
      </c>
      <c r="E109">
        <f t="shared" si="6"/>
        <v>3.1599205238903663</v>
      </c>
    </row>
    <row r="110" spans="1:5" x14ac:dyDescent="0.25">
      <c r="A110" s="1">
        <v>40922</v>
      </c>
      <c r="B110">
        <v>24</v>
      </c>
      <c r="C110">
        <f t="shared" si="5"/>
        <v>3.12</v>
      </c>
      <c r="D110" s="99">
        <f t="shared" si="7"/>
        <v>24.307080953002817</v>
      </c>
      <c r="E110">
        <f t="shared" si="6"/>
        <v>3.1599205238903663</v>
      </c>
    </row>
    <row r="111" spans="1:5" x14ac:dyDescent="0.25">
      <c r="A111" s="1">
        <v>40923</v>
      </c>
      <c r="B111">
        <v>24</v>
      </c>
      <c r="C111">
        <f t="shared" si="5"/>
        <v>3.12</v>
      </c>
      <c r="D111" s="99">
        <f t="shared" si="7"/>
        <v>24.307080953002817</v>
      </c>
      <c r="E111">
        <f t="shared" si="6"/>
        <v>3.1599205238903663</v>
      </c>
    </row>
    <row r="112" spans="1:5" x14ac:dyDescent="0.25">
      <c r="A112" s="1">
        <v>40924</v>
      </c>
      <c r="B112">
        <v>23</v>
      </c>
      <c r="C112">
        <f t="shared" si="5"/>
        <v>2.99</v>
      </c>
      <c r="D112" s="99">
        <f t="shared" si="7"/>
        <v>23.307080953002817</v>
      </c>
      <c r="E112">
        <f t="shared" si="6"/>
        <v>3.0299205238903664</v>
      </c>
    </row>
    <row r="113" spans="1:5" x14ac:dyDescent="0.25">
      <c r="A113" s="1">
        <v>40925</v>
      </c>
      <c r="B113">
        <v>23</v>
      </c>
      <c r="C113">
        <f t="shared" si="5"/>
        <v>2.99</v>
      </c>
      <c r="D113" s="99">
        <f t="shared" si="7"/>
        <v>23.307080953002817</v>
      </c>
      <c r="E113">
        <f t="shared" si="6"/>
        <v>3.0299205238903664</v>
      </c>
    </row>
    <row r="114" spans="1:5" x14ac:dyDescent="0.25">
      <c r="A114" s="1">
        <v>40926</v>
      </c>
      <c r="B114">
        <v>23</v>
      </c>
      <c r="C114">
        <f t="shared" si="5"/>
        <v>2.99</v>
      </c>
      <c r="D114" s="99">
        <f t="shared" si="7"/>
        <v>23.307080953002817</v>
      </c>
      <c r="E114">
        <f t="shared" si="6"/>
        <v>3.0299205238903664</v>
      </c>
    </row>
    <row r="115" spans="1:5" x14ac:dyDescent="0.25">
      <c r="A115" s="1">
        <v>40927</v>
      </c>
      <c r="B115">
        <v>30</v>
      </c>
      <c r="C115">
        <f t="shared" si="5"/>
        <v>3.9000000000000004</v>
      </c>
      <c r="D115" s="99">
        <f t="shared" si="7"/>
        <v>30.307080953002817</v>
      </c>
      <c r="E115">
        <f t="shared" si="6"/>
        <v>3.9399205238903665</v>
      </c>
    </row>
    <row r="116" spans="1:5" x14ac:dyDescent="0.25">
      <c r="A116" s="1">
        <v>40928</v>
      </c>
      <c r="B116">
        <v>176</v>
      </c>
      <c r="C116">
        <f t="shared" si="5"/>
        <v>22.880000000000003</v>
      </c>
      <c r="D116" s="99">
        <f t="shared" si="7"/>
        <v>176.30708095300281</v>
      </c>
      <c r="E116">
        <f t="shared" si="6"/>
        <v>22.919920523890365</v>
      </c>
    </row>
    <row r="117" spans="1:5" x14ac:dyDescent="0.25">
      <c r="A117" s="1">
        <v>40929</v>
      </c>
      <c r="B117">
        <v>2350</v>
      </c>
      <c r="C117">
        <f t="shared" si="5"/>
        <v>305.5</v>
      </c>
      <c r="D117" s="99">
        <f t="shared" si="7"/>
        <v>2350.3070809530027</v>
      </c>
      <c r="E117">
        <f t="shared" si="6"/>
        <v>305.53992052389037</v>
      </c>
    </row>
    <row r="118" spans="1:5" x14ac:dyDescent="0.25">
      <c r="A118" s="1">
        <v>40930</v>
      </c>
      <c r="B118">
        <v>907</v>
      </c>
      <c r="C118">
        <f t="shared" si="5"/>
        <v>117.91000000000001</v>
      </c>
      <c r="D118" s="99">
        <f t="shared" si="7"/>
        <v>907.30708095300281</v>
      </c>
      <c r="E118">
        <f t="shared" si="6"/>
        <v>117.94992052389037</v>
      </c>
    </row>
    <row r="119" spans="1:5" x14ac:dyDescent="0.25">
      <c r="A119" s="1">
        <v>40931</v>
      </c>
      <c r="B119">
        <v>3340</v>
      </c>
      <c r="C119">
        <f t="shared" si="5"/>
        <v>434.2</v>
      </c>
      <c r="D119" s="99">
        <f t="shared" si="7"/>
        <v>3340.3070809530027</v>
      </c>
      <c r="E119">
        <f t="shared" si="6"/>
        <v>434.23992052389036</v>
      </c>
    </row>
    <row r="120" spans="1:5" x14ac:dyDescent="0.25">
      <c r="A120" s="1">
        <v>40932</v>
      </c>
      <c r="B120">
        <v>1180</v>
      </c>
      <c r="C120">
        <f t="shared" si="5"/>
        <v>153.4</v>
      </c>
      <c r="D120" s="99">
        <f t="shared" si="7"/>
        <v>1180.3070809530029</v>
      </c>
      <c r="E120">
        <f t="shared" si="6"/>
        <v>153.43992052389038</v>
      </c>
    </row>
    <row r="121" spans="1:5" x14ac:dyDescent="0.25">
      <c r="A121" s="1">
        <v>40933</v>
      </c>
      <c r="B121">
        <v>608</v>
      </c>
      <c r="C121">
        <f t="shared" si="5"/>
        <v>79.040000000000006</v>
      </c>
      <c r="D121" s="99">
        <f t="shared" si="7"/>
        <v>608.30708095300281</v>
      </c>
      <c r="E121">
        <f t="shared" si="6"/>
        <v>79.079920523890365</v>
      </c>
    </row>
    <row r="122" spans="1:5" x14ac:dyDescent="0.25">
      <c r="A122" s="1">
        <v>40934</v>
      </c>
      <c r="B122">
        <v>406</v>
      </c>
      <c r="C122">
        <f t="shared" si="5"/>
        <v>52.78</v>
      </c>
      <c r="D122" s="99">
        <f t="shared" si="7"/>
        <v>406.30708095300281</v>
      </c>
      <c r="E122">
        <f t="shared" si="6"/>
        <v>52.819920523890367</v>
      </c>
    </row>
    <row r="123" spans="1:5" x14ac:dyDescent="0.25">
      <c r="A123" s="1">
        <v>40935</v>
      </c>
      <c r="B123">
        <v>312</v>
      </c>
      <c r="C123">
        <f t="shared" si="5"/>
        <v>40.56</v>
      </c>
      <c r="D123" s="99">
        <f t="shared" si="7"/>
        <v>312.30708095300281</v>
      </c>
      <c r="E123">
        <f t="shared" si="6"/>
        <v>40.599920523890368</v>
      </c>
    </row>
    <row r="124" spans="1:5" x14ac:dyDescent="0.25">
      <c r="A124" s="1">
        <v>40936</v>
      </c>
      <c r="B124">
        <v>237</v>
      </c>
      <c r="C124">
        <f t="shared" si="5"/>
        <v>30.810000000000002</v>
      </c>
      <c r="D124" s="99">
        <f t="shared" si="7"/>
        <v>237.30708095300281</v>
      </c>
      <c r="E124">
        <f t="shared" si="6"/>
        <v>30.849920523890365</v>
      </c>
    </row>
    <row r="125" spans="1:5" x14ac:dyDescent="0.25">
      <c r="A125" s="1">
        <v>40937</v>
      </c>
      <c r="B125">
        <v>191</v>
      </c>
      <c r="C125">
        <f t="shared" si="5"/>
        <v>24.830000000000002</v>
      </c>
      <c r="D125" s="99">
        <f t="shared" si="7"/>
        <v>191.30708095300281</v>
      </c>
      <c r="E125">
        <f t="shared" si="6"/>
        <v>24.869920523890364</v>
      </c>
    </row>
    <row r="126" spans="1:5" x14ac:dyDescent="0.25">
      <c r="A126" s="1">
        <v>40938</v>
      </c>
      <c r="B126">
        <v>162</v>
      </c>
      <c r="C126">
        <f t="shared" si="5"/>
        <v>21.060000000000002</v>
      </c>
      <c r="D126" s="99">
        <f t="shared" si="7"/>
        <v>162.30708095300281</v>
      </c>
      <c r="E126">
        <f t="shared" si="6"/>
        <v>21.099920523890365</v>
      </c>
    </row>
    <row r="127" spans="1:5" x14ac:dyDescent="0.25">
      <c r="A127" s="1">
        <v>40939</v>
      </c>
      <c r="B127">
        <v>143</v>
      </c>
      <c r="C127">
        <f t="shared" si="5"/>
        <v>18.59</v>
      </c>
      <c r="D127" s="99">
        <f t="shared" si="7"/>
        <v>143.30708095300281</v>
      </c>
      <c r="E127">
        <f t="shared" si="6"/>
        <v>18.629920523890366</v>
      </c>
    </row>
    <row r="128" spans="1:5" x14ac:dyDescent="0.25">
      <c r="A128" s="1">
        <v>40940</v>
      </c>
      <c r="B128">
        <v>132</v>
      </c>
      <c r="C128">
        <f t="shared" si="5"/>
        <v>17.16</v>
      </c>
      <c r="D128" s="99">
        <f>B128+$Y$7</f>
        <v>132.30708095300281</v>
      </c>
      <c r="E128">
        <f t="shared" si="6"/>
        <v>17.199920523890366</v>
      </c>
    </row>
    <row r="129" spans="1:5" x14ac:dyDescent="0.25">
      <c r="A129" s="1">
        <v>40941</v>
      </c>
      <c r="B129">
        <v>121</v>
      </c>
      <c r="C129">
        <f t="shared" si="5"/>
        <v>15.73</v>
      </c>
      <c r="D129" s="99">
        <f t="shared" ref="D129:D156" si="8">B129+$Y$7</f>
        <v>121.30708095300281</v>
      </c>
      <c r="E129">
        <f t="shared" si="6"/>
        <v>15.769920523890367</v>
      </c>
    </row>
    <row r="130" spans="1:5" x14ac:dyDescent="0.25">
      <c r="A130" s="1">
        <v>40942</v>
      </c>
      <c r="B130">
        <v>109</v>
      </c>
      <c r="C130">
        <f t="shared" si="5"/>
        <v>14.17</v>
      </c>
      <c r="D130" s="99">
        <f t="shared" si="8"/>
        <v>109.30708095300281</v>
      </c>
      <c r="E130">
        <f t="shared" si="6"/>
        <v>14.209920523890366</v>
      </c>
    </row>
    <row r="131" spans="1:5" x14ac:dyDescent="0.25">
      <c r="A131" s="1">
        <v>40943</v>
      </c>
      <c r="B131">
        <v>98</v>
      </c>
      <c r="C131">
        <f t="shared" si="5"/>
        <v>12.74</v>
      </c>
      <c r="D131" s="99">
        <f t="shared" si="8"/>
        <v>98.30708095300281</v>
      </c>
      <c r="E131">
        <f t="shared" si="6"/>
        <v>12.779920523890366</v>
      </c>
    </row>
    <row r="132" spans="1:5" x14ac:dyDescent="0.25">
      <c r="A132" s="1">
        <v>40944</v>
      </c>
      <c r="B132">
        <v>89</v>
      </c>
      <c r="C132">
        <f t="shared" si="5"/>
        <v>11.57</v>
      </c>
      <c r="D132" s="99">
        <f t="shared" si="8"/>
        <v>89.30708095300281</v>
      </c>
      <c r="E132">
        <f t="shared" si="6"/>
        <v>11.609920523890366</v>
      </c>
    </row>
    <row r="133" spans="1:5" x14ac:dyDescent="0.25">
      <c r="A133" s="1">
        <v>40945</v>
      </c>
      <c r="B133">
        <v>81</v>
      </c>
      <c r="C133">
        <f t="shared" si="5"/>
        <v>10.530000000000001</v>
      </c>
      <c r="D133" s="99">
        <f t="shared" si="8"/>
        <v>81.30708095300281</v>
      </c>
      <c r="E133">
        <f t="shared" si="6"/>
        <v>10.569920523890366</v>
      </c>
    </row>
    <row r="134" spans="1:5" x14ac:dyDescent="0.25">
      <c r="A134" s="1">
        <v>40946</v>
      </c>
      <c r="B134">
        <v>79</v>
      </c>
      <c r="C134">
        <f t="shared" ref="C134:C156" si="9">B134*0.13</f>
        <v>10.27</v>
      </c>
      <c r="D134" s="99">
        <f t="shared" si="8"/>
        <v>79.30708095300281</v>
      </c>
      <c r="E134">
        <f t="shared" ref="E134:E197" si="10">D134*0.13</f>
        <v>10.309920523890366</v>
      </c>
    </row>
    <row r="135" spans="1:5" x14ac:dyDescent="0.25">
      <c r="A135" s="1">
        <v>40947</v>
      </c>
      <c r="B135">
        <v>149</v>
      </c>
      <c r="C135">
        <f t="shared" si="9"/>
        <v>19.37</v>
      </c>
      <c r="D135" s="99">
        <f t="shared" si="8"/>
        <v>149.30708095300281</v>
      </c>
      <c r="E135">
        <f t="shared" si="10"/>
        <v>19.409920523890367</v>
      </c>
    </row>
    <row r="136" spans="1:5" x14ac:dyDescent="0.25">
      <c r="A136" s="1">
        <v>40948</v>
      </c>
      <c r="B136">
        <v>126</v>
      </c>
      <c r="C136">
        <f t="shared" si="9"/>
        <v>16.38</v>
      </c>
      <c r="D136" s="99">
        <f t="shared" si="8"/>
        <v>126.30708095300281</v>
      </c>
      <c r="E136">
        <f t="shared" si="10"/>
        <v>16.419920523890365</v>
      </c>
    </row>
    <row r="137" spans="1:5" x14ac:dyDescent="0.25">
      <c r="A137" s="1">
        <v>40949</v>
      </c>
      <c r="B137">
        <v>103</v>
      </c>
      <c r="C137">
        <f t="shared" si="9"/>
        <v>13.39</v>
      </c>
      <c r="D137" s="99">
        <f t="shared" si="8"/>
        <v>103.30708095300281</v>
      </c>
      <c r="E137">
        <f t="shared" si="10"/>
        <v>13.429920523890365</v>
      </c>
    </row>
    <row r="138" spans="1:5" x14ac:dyDescent="0.25">
      <c r="A138" s="1">
        <v>40950</v>
      </c>
      <c r="B138">
        <v>99</v>
      </c>
      <c r="C138">
        <f t="shared" si="9"/>
        <v>12.870000000000001</v>
      </c>
      <c r="D138" s="99">
        <f t="shared" si="8"/>
        <v>99.30708095300281</v>
      </c>
      <c r="E138">
        <f t="shared" si="10"/>
        <v>12.909920523890365</v>
      </c>
    </row>
    <row r="139" spans="1:5" x14ac:dyDescent="0.25">
      <c r="A139" s="1">
        <v>40951</v>
      </c>
      <c r="B139">
        <v>103</v>
      </c>
      <c r="C139">
        <f t="shared" si="9"/>
        <v>13.39</v>
      </c>
      <c r="D139" s="99">
        <f t="shared" si="8"/>
        <v>103.30708095300281</v>
      </c>
      <c r="E139">
        <f t="shared" si="10"/>
        <v>13.429920523890365</v>
      </c>
    </row>
    <row r="140" spans="1:5" x14ac:dyDescent="0.25">
      <c r="A140" s="1">
        <v>40952</v>
      </c>
      <c r="B140">
        <v>253</v>
      </c>
      <c r="C140">
        <f t="shared" si="9"/>
        <v>32.89</v>
      </c>
      <c r="D140" s="99">
        <f t="shared" si="8"/>
        <v>253.30708095300281</v>
      </c>
      <c r="E140">
        <f t="shared" si="10"/>
        <v>32.929920523890367</v>
      </c>
    </row>
    <row r="141" spans="1:5" x14ac:dyDescent="0.25">
      <c r="A141" s="1">
        <v>40953</v>
      </c>
      <c r="B141">
        <v>539</v>
      </c>
      <c r="C141">
        <f t="shared" si="9"/>
        <v>70.070000000000007</v>
      </c>
      <c r="D141" s="99">
        <f t="shared" si="8"/>
        <v>539.30708095300281</v>
      </c>
      <c r="E141">
        <f t="shared" si="10"/>
        <v>70.109920523890366</v>
      </c>
    </row>
    <row r="142" spans="1:5" x14ac:dyDescent="0.25">
      <c r="A142" s="1">
        <v>40954</v>
      </c>
      <c r="B142">
        <v>317</v>
      </c>
      <c r="C142">
        <f t="shared" si="9"/>
        <v>41.21</v>
      </c>
      <c r="D142" s="99">
        <f t="shared" si="8"/>
        <v>317.30708095300281</v>
      </c>
      <c r="E142">
        <f t="shared" si="10"/>
        <v>41.249920523890367</v>
      </c>
    </row>
    <row r="143" spans="1:5" x14ac:dyDescent="0.25">
      <c r="A143" s="1">
        <v>40955</v>
      </c>
      <c r="B143">
        <v>223</v>
      </c>
      <c r="C143">
        <f t="shared" si="9"/>
        <v>28.990000000000002</v>
      </c>
      <c r="D143" s="99">
        <f t="shared" si="8"/>
        <v>223.30708095300281</v>
      </c>
      <c r="E143">
        <f t="shared" si="10"/>
        <v>29.029920523890365</v>
      </c>
    </row>
    <row r="144" spans="1:5" x14ac:dyDescent="0.25">
      <c r="A144" s="1">
        <v>40956</v>
      </c>
      <c r="B144">
        <v>173</v>
      </c>
      <c r="C144">
        <f t="shared" si="9"/>
        <v>22.490000000000002</v>
      </c>
      <c r="D144" s="99">
        <f t="shared" si="8"/>
        <v>173.30708095300281</v>
      </c>
      <c r="E144">
        <f t="shared" si="10"/>
        <v>22.529920523890365</v>
      </c>
    </row>
    <row r="145" spans="1:5" x14ac:dyDescent="0.25">
      <c r="A145" s="1">
        <v>40957</v>
      </c>
      <c r="B145">
        <v>144</v>
      </c>
      <c r="C145">
        <f t="shared" si="9"/>
        <v>18.72</v>
      </c>
      <c r="D145" s="99">
        <f t="shared" si="8"/>
        <v>144.30708095300281</v>
      </c>
      <c r="E145">
        <f t="shared" si="10"/>
        <v>18.759920523890365</v>
      </c>
    </row>
    <row r="146" spans="1:5" x14ac:dyDescent="0.25">
      <c r="A146" s="1">
        <v>40958</v>
      </c>
      <c r="B146">
        <v>125</v>
      </c>
      <c r="C146">
        <f t="shared" si="9"/>
        <v>16.25</v>
      </c>
      <c r="D146" s="99">
        <f t="shared" si="8"/>
        <v>125.30708095300281</v>
      </c>
      <c r="E146">
        <f t="shared" si="10"/>
        <v>16.289920523890366</v>
      </c>
    </row>
    <row r="147" spans="1:5" x14ac:dyDescent="0.25">
      <c r="A147" s="1">
        <v>40959</v>
      </c>
      <c r="B147">
        <v>111</v>
      </c>
      <c r="C147">
        <f t="shared" si="9"/>
        <v>14.43</v>
      </c>
      <c r="D147" s="99">
        <f t="shared" si="8"/>
        <v>111.30708095300281</v>
      </c>
      <c r="E147">
        <f t="shared" si="10"/>
        <v>14.469920523890366</v>
      </c>
    </row>
    <row r="148" spans="1:5" x14ac:dyDescent="0.25">
      <c r="A148" s="1">
        <v>40960</v>
      </c>
      <c r="B148">
        <v>101</v>
      </c>
      <c r="C148">
        <f t="shared" si="9"/>
        <v>13.13</v>
      </c>
      <c r="D148" s="99">
        <f t="shared" si="8"/>
        <v>101.30708095300281</v>
      </c>
      <c r="E148">
        <f t="shared" si="10"/>
        <v>13.169920523890365</v>
      </c>
    </row>
    <row r="149" spans="1:5" x14ac:dyDescent="0.25">
      <c r="A149" s="1">
        <v>40961</v>
      </c>
      <c r="B149">
        <v>92</v>
      </c>
      <c r="C149">
        <f t="shared" si="9"/>
        <v>11.96</v>
      </c>
      <c r="D149" s="99">
        <f t="shared" si="8"/>
        <v>92.30708095300281</v>
      </c>
      <c r="E149">
        <f t="shared" si="10"/>
        <v>11.999920523890365</v>
      </c>
    </row>
    <row r="150" spans="1:5" x14ac:dyDescent="0.25">
      <c r="A150" s="1">
        <v>40962</v>
      </c>
      <c r="B150">
        <v>85</v>
      </c>
      <c r="C150">
        <f t="shared" si="9"/>
        <v>11.05</v>
      </c>
      <c r="D150" s="99">
        <f t="shared" si="8"/>
        <v>85.30708095300281</v>
      </c>
      <c r="E150">
        <f t="shared" si="10"/>
        <v>11.089920523890365</v>
      </c>
    </row>
    <row r="151" spans="1:5" x14ac:dyDescent="0.25">
      <c r="A151" s="1">
        <v>40963</v>
      </c>
      <c r="B151">
        <v>80</v>
      </c>
      <c r="C151">
        <f t="shared" si="9"/>
        <v>10.4</v>
      </c>
      <c r="D151" s="99">
        <f t="shared" si="8"/>
        <v>80.30708095300281</v>
      </c>
      <c r="E151">
        <f t="shared" si="10"/>
        <v>10.439920523890367</v>
      </c>
    </row>
    <row r="152" spans="1:5" x14ac:dyDescent="0.25">
      <c r="A152" s="1">
        <v>40964</v>
      </c>
      <c r="B152">
        <v>75</v>
      </c>
      <c r="C152">
        <f t="shared" si="9"/>
        <v>9.75</v>
      </c>
      <c r="D152" s="99">
        <f t="shared" si="8"/>
        <v>75.30708095300281</v>
      </c>
      <c r="E152">
        <f t="shared" si="10"/>
        <v>9.7899205238903662</v>
      </c>
    </row>
    <row r="153" spans="1:5" x14ac:dyDescent="0.25">
      <c r="A153" s="1">
        <v>40965</v>
      </c>
      <c r="B153">
        <v>70</v>
      </c>
      <c r="C153">
        <f t="shared" si="9"/>
        <v>9.1</v>
      </c>
      <c r="D153" s="99">
        <f t="shared" si="8"/>
        <v>70.30708095300281</v>
      </c>
      <c r="E153">
        <f t="shared" si="10"/>
        <v>9.1399205238903658</v>
      </c>
    </row>
    <row r="154" spans="1:5" x14ac:dyDescent="0.25">
      <c r="A154" s="1">
        <v>40966</v>
      </c>
      <c r="B154">
        <v>66</v>
      </c>
      <c r="C154">
        <f t="shared" si="9"/>
        <v>8.58</v>
      </c>
      <c r="D154" s="99">
        <f t="shared" si="8"/>
        <v>66.30708095300281</v>
      </c>
      <c r="E154">
        <f t="shared" si="10"/>
        <v>8.6199205238903662</v>
      </c>
    </row>
    <row r="155" spans="1:5" x14ac:dyDescent="0.25">
      <c r="A155" s="1">
        <v>40967</v>
      </c>
      <c r="B155">
        <v>65</v>
      </c>
      <c r="C155">
        <f t="shared" si="9"/>
        <v>8.4500000000000011</v>
      </c>
      <c r="D155" s="99">
        <f t="shared" si="8"/>
        <v>65.30708095300281</v>
      </c>
      <c r="E155">
        <f t="shared" si="10"/>
        <v>8.4899205238903654</v>
      </c>
    </row>
    <row r="156" spans="1:5" x14ac:dyDescent="0.25">
      <c r="A156" s="1">
        <v>40968</v>
      </c>
      <c r="B156">
        <v>179</v>
      </c>
      <c r="C156">
        <f t="shared" si="9"/>
        <v>23.27</v>
      </c>
      <c r="D156" s="99">
        <f t="shared" si="8"/>
        <v>179.30708095300281</v>
      </c>
      <c r="E156">
        <f t="shared" si="10"/>
        <v>23.309920523890366</v>
      </c>
    </row>
    <row r="157" spans="1:5" x14ac:dyDescent="0.25">
      <c r="A157" s="1">
        <v>40969</v>
      </c>
      <c r="B157">
        <v>283</v>
      </c>
      <c r="C157">
        <f t="shared" ref="C157:C220" si="11">B157*0.13</f>
        <v>36.79</v>
      </c>
      <c r="D157" s="99">
        <f>B157+$Y$8</f>
        <v>283.30708095300281</v>
      </c>
      <c r="E157">
        <f t="shared" si="10"/>
        <v>36.829920523890365</v>
      </c>
    </row>
    <row r="158" spans="1:5" x14ac:dyDescent="0.25">
      <c r="A158" s="1">
        <v>40970</v>
      </c>
      <c r="B158">
        <v>347</v>
      </c>
      <c r="C158">
        <f t="shared" si="11"/>
        <v>45.11</v>
      </c>
      <c r="D158" s="99">
        <f t="shared" ref="D158:D187" si="12">B158+$Y$8</f>
        <v>347.30708095300281</v>
      </c>
      <c r="E158">
        <f t="shared" si="10"/>
        <v>45.149920523890366</v>
      </c>
    </row>
    <row r="159" spans="1:5" x14ac:dyDescent="0.25">
      <c r="A159" s="1">
        <v>40971</v>
      </c>
      <c r="B159">
        <v>242</v>
      </c>
      <c r="C159">
        <f t="shared" si="11"/>
        <v>31.46</v>
      </c>
      <c r="D159" s="99">
        <f t="shared" si="12"/>
        <v>242.30708095300281</v>
      </c>
      <c r="E159">
        <f t="shared" si="10"/>
        <v>31.499920523890367</v>
      </c>
    </row>
    <row r="160" spans="1:5" x14ac:dyDescent="0.25">
      <c r="A160" s="1">
        <v>40972</v>
      </c>
      <c r="B160">
        <v>186</v>
      </c>
      <c r="C160">
        <f t="shared" si="11"/>
        <v>24.18</v>
      </c>
      <c r="D160" s="99">
        <f t="shared" si="12"/>
        <v>186.30708095300281</v>
      </c>
      <c r="E160">
        <f t="shared" si="10"/>
        <v>24.219920523890366</v>
      </c>
    </row>
    <row r="161" spans="1:5" x14ac:dyDescent="0.25">
      <c r="A161" s="1">
        <v>40973</v>
      </c>
      <c r="B161">
        <v>153</v>
      </c>
      <c r="C161">
        <f t="shared" si="11"/>
        <v>19.89</v>
      </c>
      <c r="D161" s="99">
        <f t="shared" si="12"/>
        <v>153.30708095300281</v>
      </c>
      <c r="E161">
        <f t="shared" si="10"/>
        <v>19.929920523890367</v>
      </c>
    </row>
    <row r="162" spans="1:5" x14ac:dyDescent="0.25">
      <c r="A162" s="1">
        <v>40974</v>
      </c>
      <c r="B162">
        <v>131</v>
      </c>
      <c r="C162">
        <f t="shared" si="11"/>
        <v>17.03</v>
      </c>
      <c r="D162" s="99">
        <f t="shared" si="12"/>
        <v>131.30708095300281</v>
      </c>
      <c r="E162">
        <f t="shared" si="10"/>
        <v>17.069920523890367</v>
      </c>
    </row>
    <row r="163" spans="1:5" x14ac:dyDescent="0.25">
      <c r="A163" s="1">
        <v>40975</v>
      </c>
      <c r="B163">
        <v>113</v>
      </c>
      <c r="C163">
        <f t="shared" si="11"/>
        <v>14.690000000000001</v>
      </c>
      <c r="D163" s="99">
        <f t="shared" si="12"/>
        <v>113.30708095300281</v>
      </c>
      <c r="E163">
        <f t="shared" si="10"/>
        <v>14.729920523890366</v>
      </c>
    </row>
    <row r="164" spans="1:5" x14ac:dyDescent="0.25">
      <c r="A164" s="1">
        <v>40976</v>
      </c>
      <c r="B164">
        <v>100</v>
      </c>
      <c r="C164">
        <f t="shared" si="11"/>
        <v>13</v>
      </c>
      <c r="D164" s="99">
        <f t="shared" si="12"/>
        <v>100.30708095300281</v>
      </c>
      <c r="E164">
        <f t="shared" si="10"/>
        <v>13.039920523890366</v>
      </c>
    </row>
    <row r="165" spans="1:5" x14ac:dyDescent="0.25">
      <c r="A165" s="1">
        <v>40977</v>
      </c>
      <c r="B165">
        <v>90</v>
      </c>
      <c r="C165">
        <f t="shared" si="11"/>
        <v>11.700000000000001</v>
      </c>
      <c r="D165" s="99">
        <f t="shared" si="12"/>
        <v>90.30708095300281</v>
      </c>
      <c r="E165">
        <f t="shared" si="10"/>
        <v>11.739920523890365</v>
      </c>
    </row>
    <row r="166" spans="1:5" x14ac:dyDescent="0.25">
      <c r="A166" s="1">
        <v>40978</v>
      </c>
      <c r="B166">
        <v>83</v>
      </c>
      <c r="C166">
        <f t="shared" si="11"/>
        <v>10.790000000000001</v>
      </c>
      <c r="D166" s="99">
        <f t="shared" si="12"/>
        <v>83.30708095300281</v>
      </c>
      <c r="E166">
        <f t="shared" si="10"/>
        <v>10.829920523890365</v>
      </c>
    </row>
    <row r="167" spans="1:5" x14ac:dyDescent="0.25">
      <c r="A167" s="1">
        <v>40979</v>
      </c>
      <c r="B167">
        <v>82</v>
      </c>
      <c r="C167">
        <f t="shared" si="11"/>
        <v>10.66</v>
      </c>
      <c r="D167" s="99">
        <f t="shared" si="12"/>
        <v>82.30708095300281</v>
      </c>
      <c r="E167">
        <f t="shared" si="10"/>
        <v>10.699920523890366</v>
      </c>
    </row>
    <row r="168" spans="1:5" x14ac:dyDescent="0.25">
      <c r="A168" s="1">
        <v>40980</v>
      </c>
      <c r="B168">
        <v>82</v>
      </c>
      <c r="C168">
        <f t="shared" si="11"/>
        <v>10.66</v>
      </c>
      <c r="D168" s="99">
        <f t="shared" si="12"/>
        <v>82.30708095300281</v>
      </c>
      <c r="E168">
        <f t="shared" si="10"/>
        <v>10.699920523890366</v>
      </c>
    </row>
    <row r="169" spans="1:5" x14ac:dyDescent="0.25">
      <c r="A169" s="1">
        <v>40981</v>
      </c>
      <c r="B169">
        <v>804</v>
      </c>
      <c r="C169">
        <f t="shared" si="11"/>
        <v>104.52000000000001</v>
      </c>
      <c r="D169" s="99">
        <f t="shared" si="12"/>
        <v>804.30708095300281</v>
      </c>
      <c r="E169">
        <f t="shared" si="10"/>
        <v>104.55992052389037</v>
      </c>
    </row>
    <row r="170" spans="1:5" x14ac:dyDescent="0.25">
      <c r="A170" s="1">
        <v>40982</v>
      </c>
      <c r="B170">
        <v>1790</v>
      </c>
      <c r="C170">
        <f t="shared" si="11"/>
        <v>232.70000000000002</v>
      </c>
      <c r="D170" s="99">
        <f t="shared" si="12"/>
        <v>1790.3070809530029</v>
      </c>
      <c r="E170">
        <f t="shared" si="10"/>
        <v>232.73992052389039</v>
      </c>
    </row>
    <row r="171" spans="1:5" x14ac:dyDescent="0.25">
      <c r="A171" s="1">
        <v>40983</v>
      </c>
      <c r="B171">
        <v>1120</v>
      </c>
      <c r="C171">
        <f t="shared" si="11"/>
        <v>145.6</v>
      </c>
      <c r="D171" s="99">
        <f t="shared" si="12"/>
        <v>1120.3070809530029</v>
      </c>
      <c r="E171">
        <f t="shared" si="10"/>
        <v>145.6399205238904</v>
      </c>
    </row>
    <row r="172" spans="1:5" x14ac:dyDescent="0.25">
      <c r="A172" s="1">
        <v>40984</v>
      </c>
      <c r="B172">
        <v>1210</v>
      </c>
      <c r="C172">
        <f t="shared" si="11"/>
        <v>157.30000000000001</v>
      </c>
      <c r="D172" s="99">
        <f t="shared" si="12"/>
        <v>1210.3070809530029</v>
      </c>
      <c r="E172">
        <f t="shared" si="10"/>
        <v>157.33992052389038</v>
      </c>
    </row>
    <row r="173" spans="1:5" x14ac:dyDescent="0.25">
      <c r="A173" s="1">
        <v>40985</v>
      </c>
      <c r="B173">
        <v>2590</v>
      </c>
      <c r="C173">
        <f t="shared" si="11"/>
        <v>336.7</v>
      </c>
      <c r="D173" s="99">
        <f t="shared" si="12"/>
        <v>2590.3070809530027</v>
      </c>
      <c r="E173">
        <f t="shared" si="10"/>
        <v>336.73992052389036</v>
      </c>
    </row>
    <row r="174" spans="1:5" x14ac:dyDescent="0.25">
      <c r="A174" s="1">
        <v>40986</v>
      </c>
      <c r="B174">
        <v>1310</v>
      </c>
      <c r="C174">
        <f t="shared" si="11"/>
        <v>170.3</v>
      </c>
      <c r="D174" s="99">
        <f t="shared" si="12"/>
        <v>1310.3070809530029</v>
      </c>
      <c r="E174">
        <f t="shared" si="10"/>
        <v>170.33992052389038</v>
      </c>
    </row>
    <row r="175" spans="1:5" x14ac:dyDescent="0.25">
      <c r="A175" s="1">
        <v>40987</v>
      </c>
      <c r="B175">
        <v>880</v>
      </c>
      <c r="C175">
        <f t="shared" si="11"/>
        <v>114.4</v>
      </c>
      <c r="D175" s="99">
        <f t="shared" si="12"/>
        <v>880.30708095300281</v>
      </c>
      <c r="E175">
        <f t="shared" si="10"/>
        <v>114.43992052389036</v>
      </c>
    </row>
    <row r="176" spans="1:5" x14ac:dyDescent="0.25">
      <c r="A176" s="1">
        <v>40988</v>
      </c>
      <c r="B176">
        <v>638</v>
      </c>
      <c r="C176">
        <f t="shared" si="11"/>
        <v>82.94</v>
      </c>
      <c r="D176" s="99">
        <f t="shared" si="12"/>
        <v>638.30708095300281</v>
      </c>
      <c r="E176">
        <f t="shared" si="10"/>
        <v>82.979920523890371</v>
      </c>
    </row>
    <row r="177" spans="1:5" x14ac:dyDescent="0.25">
      <c r="A177" s="1">
        <v>40989</v>
      </c>
      <c r="B177">
        <v>503</v>
      </c>
      <c r="C177">
        <f t="shared" si="11"/>
        <v>65.39</v>
      </c>
      <c r="D177" s="99">
        <f t="shared" si="12"/>
        <v>503.30708095300281</v>
      </c>
      <c r="E177">
        <f t="shared" si="10"/>
        <v>65.429920523890374</v>
      </c>
    </row>
    <row r="178" spans="1:5" x14ac:dyDescent="0.25">
      <c r="A178" s="1">
        <v>40990</v>
      </c>
      <c r="B178">
        <v>433</v>
      </c>
      <c r="C178">
        <f t="shared" si="11"/>
        <v>56.29</v>
      </c>
      <c r="D178" s="99">
        <f t="shared" si="12"/>
        <v>433.30708095300281</v>
      </c>
      <c r="E178">
        <f t="shared" si="10"/>
        <v>56.329920523890365</v>
      </c>
    </row>
    <row r="179" spans="1:5" x14ac:dyDescent="0.25">
      <c r="A179" s="1">
        <v>40991</v>
      </c>
      <c r="B179">
        <v>359</v>
      </c>
      <c r="C179">
        <f t="shared" si="11"/>
        <v>46.67</v>
      </c>
      <c r="D179" s="99">
        <f t="shared" si="12"/>
        <v>359.30708095300281</v>
      </c>
      <c r="E179">
        <f t="shared" si="10"/>
        <v>46.709920523890368</v>
      </c>
    </row>
    <row r="180" spans="1:5" x14ac:dyDescent="0.25">
      <c r="A180" s="1">
        <v>40992</v>
      </c>
      <c r="B180">
        <v>448</v>
      </c>
      <c r="C180">
        <f t="shared" si="11"/>
        <v>58.24</v>
      </c>
      <c r="D180" s="99">
        <f t="shared" si="12"/>
        <v>448.30708095300281</v>
      </c>
      <c r="E180">
        <f t="shared" si="10"/>
        <v>58.279920523890368</v>
      </c>
    </row>
    <row r="181" spans="1:5" x14ac:dyDescent="0.25">
      <c r="A181" s="1">
        <v>40993</v>
      </c>
      <c r="B181">
        <v>543</v>
      </c>
      <c r="C181">
        <f t="shared" si="11"/>
        <v>70.59</v>
      </c>
      <c r="D181" s="99">
        <f t="shared" si="12"/>
        <v>543.30708095300281</v>
      </c>
      <c r="E181">
        <f t="shared" si="10"/>
        <v>70.629920523890362</v>
      </c>
    </row>
    <row r="182" spans="1:5" x14ac:dyDescent="0.25">
      <c r="A182" s="1">
        <v>40994</v>
      </c>
      <c r="B182">
        <v>478</v>
      </c>
      <c r="C182">
        <f t="shared" si="11"/>
        <v>62.14</v>
      </c>
      <c r="D182" s="99">
        <f t="shared" si="12"/>
        <v>478.30708095300281</v>
      </c>
      <c r="E182">
        <f t="shared" si="10"/>
        <v>62.179920523890367</v>
      </c>
    </row>
    <row r="183" spans="1:5" x14ac:dyDescent="0.25">
      <c r="A183" s="1">
        <v>40995</v>
      </c>
      <c r="B183">
        <v>4960</v>
      </c>
      <c r="C183">
        <f t="shared" si="11"/>
        <v>644.80000000000007</v>
      </c>
      <c r="D183" s="99">
        <f t="shared" si="12"/>
        <v>4960.3070809530027</v>
      </c>
      <c r="E183">
        <f t="shared" si="10"/>
        <v>644.83992052389033</v>
      </c>
    </row>
    <row r="184" spans="1:5" x14ac:dyDescent="0.25">
      <c r="A184" s="1">
        <v>40996</v>
      </c>
      <c r="B184">
        <v>8810</v>
      </c>
      <c r="C184">
        <f t="shared" si="11"/>
        <v>1145.3</v>
      </c>
      <c r="D184" s="99">
        <f t="shared" si="12"/>
        <v>8810.3070809530036</v>
      </c>
      <c r="E184">
        <f t="shared" si="10"/>
        <v>1145.3399205238904</v>
      </c>
    </row>
    <row r="185" spans="1:5" x14ac:dyDescent="0.25">
      <c r="A185" s="1">
        <v>40997</v>
      </c>
      <c r="B185">
        <v>3060</v>
      </c>
      <c r="C185">
        <f t="shared" si="11"/>
        <v>397.8</v>
      </c>
      <c r="D185" s="99">
        <f t="shared" si="12"/>
        <v>3060.3070809530027</v>
      </c>
      <c r="E185">
        <f t="shared" si="10"/>
        <v>397.83992052389038</v>
      </c>
    </row>
    <row r="186" spans="1:5" x14ac:dyDescent="0.25">
      <c r="A186" s="1">
        <v>40998</v>
      </c>
      <c r="B186">
        <v>2590</v>
      </c>
      <c r="C186">
        <f t="shared" si="11"/>
        <v>336.7</v>
      </c>
      <c r="D186" s="99">
        <f t="shared" si="12"/>
        <v>2590.3070809530027</v>
      </c>
      <c r="E186">
        <f t="shared" si="10"/>
        <v>336.73992052389036</v>
      </c>
    </row>
    <row r="187" spans="1:5" x14ac:dyDescent="0.25">
      <c r="A187" s="1">
        <v>40999</v>
      </c>
      <c r="B187">
        <v>2890</v>
      </c>
      <c r="C187">
        <f t="shared" si="11"/>
        <v>375.7</v>
      </c>
      <c r="D187" s="99">
        <f t="shared" si="12"/>
        <v>2890.3070809530027</v>
      </c>
      <c r="E187">
        <f t="shared" si="10"/>
        <v>375.73992052389036</v>
      </c>
    </row>
    <row r="188" spans="1:5" x14ac:dyDescent="0.25">
      <c r="A188" s="1">
        <v>41000</v>
      </c>
      <c r="B188">
        <v>3650</v>
      </c>
      <c r="C188">
        <f t="shared" si="11"/>
        <v>474.5</v>
      </c>
      <c r="D188" s="99">
        <f>B188+$Y$9</f>
        <v>3650.3070809530027</v>
      </c>
      <c r="E188">
        <f t="shared" si="10"/>
        <v>474.53992052389037</v>
      </c>
    </row>
    <row r="189" spans="1:5" x14ac:dyDescent="0.25">
      <c r="A189" s="1">
        <v>41001</v>
      </c>
      <c r="B189">
        <v>2280</v>
      </c>
      <c r="C189">
        <f t="shared" si="11"/>
        <v>296.40000000000003</v>
      </c>
      <c r="D189" s="99">
        <f t="shared" ref="D189:D217" si="13">B189+$Y$9</f>
        <v>2280.3070809530027</v>
      </c>
      <c r="E189">
        <f t="shared" si="10"/>
        <v>296.43992052389035</v>
      </c>
    </row>
    <row r="190" spans="1:5" x14ac:dyDescent="0.25">
      <c r="A190" s="1">
        <v>41002</v>
      </c>
      <c r="B190">
        <v>1510</v>
      </c>
      <c r="C190">
        <f t="shared" si="11"/>
        <v>196.3</v>
      </c>
      <c r="D190" s="99">
        <f t="shared" si="13"/>
        <v>1510.3070809530029</v>
      </c>
      <c r="E190">
        <f t="shared" si="10"/>
        <v>196.33992052389038</v>
      </c>
    </row>
    <row r="191" spans="1:5" x14ac:dyDescent="0.25">
      <c r="A191" s="1">
        <v>41003</v>
      </c>
      <c r="B191">
        <v>1120</v>
      </c>
      <c r="C191">
        <f t="shared" si="11"/>
        <v>145.6</v>
      </c>
      <c r="D191" s="99">
        <f t="shared" si="13"/>
        <v>1120.3070809530029</v>
      </c>
      <c r="E191">
        <f t="shared" si="10"/>
        <v>145.6399205238904</v>
      </c>
    </row>
    <row r="192" spans="1:5" x14ac:dyDescent="0.25">
      <c r="A192" s="1">
        <v>41004</v>
      </c>
      <c r="B192">
        <v>845</v>
      </c>
      <c r="C192">
        <f t="shared" si="11"/>
        <v>109.85000000000001</v>
      </c>
      <c r="D192" s="99">
        <f t="shared" si="13"/>
        <v>845.30708095300281</v>
      </c>
      <c r="E192">
        <f t="shared" si="10"/>
        <v>109.88992052389037</v>
      </c>
    </row>
    <row r="193" spans="1:5" x14ac:dyDescent="0.25">
      <c r="A193" s="1">
        <v>41005</v>
      </c>
      <c r="B193">
        <v>680</v>
      </c>
      <c r="C193">
        <f t="shared" si="11"/>
        <v>88.4</v>
      </c>
      <c r="D193" s="99">
        <f t="shared" si="13"/>
        <v>680.30708095300281</v>
      </c>
      <c r="E193">
        <f t="shared" si="10"/>
        <v>88.439920523890365</v>
      </c>
    </row>
    <row r="194" spans="1:5" x14ac:dyDescent="0.25">
      <c r="A194" s="1">
        <v>41006</v>
      </c>
      <c r="B194">
        <v>571</v>
      </c>
      <c r="C194">
        <f t="shared" si="11"/>
        <v>74.23</v>
      </c>
      <c r="D194" s="99">
        <f t="shared" si="13"/>
        <v>571.30708095300281</v>
      </c>
      <c r="E194">
        <f t="shared" si="10"/>
        <v>74.269920523890363</v>
      </c>
    </row>
    <row r="195" spans="1:5" x14ac:dyDescent="0.25">
      <c r="A195" s="1">
        <v>41007</v>
      </c>
      <c r="B195">
        <v>492</v>
      </c>
      <c r="C195">
        <f t="shared" si="11"/>
        <v>63.96</v>
      </c>
      <c r="D195" s="99">
        <f t="shared" si="13"/>
        <v>492.30708095300281</v>
      </c>
      <c r="E195">
        <f t="shared" si="10"/>
        <v>63.999920523890367</v>
      </c>
    </row>
    <row r="196" spans="1:5" x14ac:dyDescent="0.25">
      <c r="A196" s="1">
        <v>41008</v>
      </c>
      <c r="B196">
        <v>427</v>
      </c>
      <c r="C196">
        <f t="shared" si="11"/>
        <v>55.510000000000005</v>
      </c>
      <c r="D196" s="99">
        <f t="shared" si="13"/>
        <v>427.30708095300281</v>
      </c>
      <c r="E196">
        <f t="shared" si="10"/>
        <v>55.549920523890364</v>
      </c>
    </row>
    <row r="197" spans="1:5" x14ac:dyDescent="0.25">
      <c r="A197" s="1">
        <v>41009</v>
      </c>
      <c r="B197">
        <v>392</v>
      </c>
      <c r="C197">
        <f t="shared" si="11"/>
        <v>50.96</v>
      </c>
      <c r="D197" s="99">
        <f t="shared" si="13"/>
        <v>392.30708095300281</v>
      </c>
      <c r="E197">
        <f t="shared" si="10"/>
        <v>50.999920523890367</v>
      </c>
    </row>
    <row r="198" spans="1:5" x14ac:dyDescent="0.25">
      <c r="A198" s="1">
        <v>41010</v>
      </c>
      <c r="B198">
        <v>385</v>
      </c>
      <c r="C198">
        <f t="shared" si="11"/>
        <v>50.050000000000004</v>
      </c>
      <c r="D198" s="99">
        <f t="shared" si="13"/>
        <v>385.30708095300281</v>
      </c>
      <c r="E198">
        <f t="shared" ref="E198:E261" si="14">D198*0.13</f>
        <v>50.08992052389037</v>
      </c>
    </row>
    <row r="199" spans="1:5" x14ac:dyDescent="0.25">
      <c r="A199" s="1">
        <v>41011</v>
      </c>
      <c r="B199">
        <v>618</v>
      </c>
      <c r="C199">
        <f t="shared" si="11"/>
        <v>80.34</v>
      </c>
      <c r="D199" s="99">
        <f t="shared" si="13"/>
        <v>618.30708095300281</v>
      </c>
      <c r="E199">
        <f t="shared" si="14"/>
        <v>80.379920523890362</v>
      </c>
    </row>
    <row r="200" spans="1:5" x14ac:dyDescent="0.25">
      <c r="A200" s="1">
        <v>41012</v>
      </c>
      <c r="B200">
        <v>1480</v>
      </c>
      <c r="C200">
        <f t="shared" si="11"/>
        <v>192.4</v>
      </c>
      <c r="D200" s="99">
        <f t="shared" si="13"/>
        <v>1480.3070809530029</v>
      </c>
      <c r="E200">
        <f t="shared" si="14"/>
        <v>192.43992052389038</v>
      </c>
    </row>
    <row r="201" spans="1:5" x14ac:dyDescent="0.25">
      <c r="A201" s="1">
        <v>41013</v>
      </c>
      <c r="B201">
        <v>1210</v>
      </c>
      <c r="C201">
        <f t="shared" si="11"/>
        <v>157.30000000000001</v>
      </c>
      <c r="D201" s="99">
        <f t="shared" si="13"/>
        <v>1210.3070809530029</v>
      </c>
      <c r="E201">
        <f t="shared" si="14"/>
        <v>157.33992052389038</v>
      </c>
    </row>
    <row r="202" spans="1:5" x14ac:dyDescent="0.25">
      <c r="A202" s="1">
        <v>41014</v>
      </c>
      <c r="B202">
        <v>868</v>
      </c>
      <c r="C202">
        <f t="shared" si="11"/>
        <v>112.84</v>
      </c>
      <c r="D202" s="99">
        <f t="shared" si="13"/>
        <v>868.30708095300281</v>
      </c>
      <c r="E202">
        <f t="shared" si="14"/>
        <v>112.87992052389036</v>
      </c>
    </row>
    <row r="203" spans="1:5" x14ac:dyDescent="0.25">
      <c r="A203" s="1">
        <v>41015</v>
      </c>
      <c r="B203">
        <v>676</v>
      </c>
      <c r="C203">
        <f t="shared" si="11"/>
        <v>87.88000000000001</v>
      </c>
      <c r="D203" s="99">
        <f t="shared" si="13"/>
        <v>676.30708095300281</v>
      </c>
      <c r="E203">
        <f t="shared" si="14"/>
        <v>87.919920523890369</v>
      </c>
    </row>
    <row r="204" spans="1:5" x14ac:dyDescent="0.25">
      <c r="A204" s="1">
        <v>41016</v>
      </c>
      <c r="B204">
        <v>569</v>
      </c>
      <c r="C204">
        <f t="shared" si="11"/>
        <v>73.97</v>
      </c>
      <c r="D204" s="99">
        <f t="shared" si="13"/>
        <v>569.30708095300281</v>
      </c>
      <c r="E204">
        <f t="shared" si="14"/>
        <v>74.009920523890372</v>
      </c>
    </row>
    <row r="205" spans="1:5" x14ac:dyDescent="0.25">
      <c r="A205" s="1">
        <v>41017</v>
      </c>
      <c r="B205">
        <v>491</v>
      </c>
      <c r="C205">
        <f t="shared" si="11"/>
        <v>63.830000000000005</v>
      </c>
      <c r="D205" s="99">
        <f t="shared" si="13"/>
        <v>491.30708095300281</v>
      </c>
      <c r="E205">
        <f t="shared" si="14"/>
        <v>63.869920523890364</v>
      </c>
    </row>
    <row r="206" spans="1:5" x14ac:dyDescent="0.25">
      <c r="A206" s="1">
        <v>41018</v>
      </c>
      <c r="B206">
        <v>428</v>
      </c>
      <c r="C206">
        <f t="shared" si="11"/>
        <v>55.64</v>
      </c>
      <c r="D206" s="99">
        <f t="shared" si="13"/>
        <v>428.30708095300281</v>
      </c>
      <c r="E206">
        <f t="shared" si="14"/>
        <v>55.679920523890367</v>
      </c>
    </row>
    <row r="207" spans="1:5" x14ac:dyDescent="0.25">
      <c r="A207" s="1">
        <v>41019</v>
      </c>
      <c r="B207">
        <v>378</v>
      </c>
      <c r="C207">
        <f t="shared" si="11"/>
        <v>49.14</v>
      </c>
      <c r="D207" s="99">
        <f t="shared" si="13"/>
        <v>378.30708095300281</v>
      </c>
      <c r="E207">
        <f t="shared" si="14"/>
        <v>49.179920523890367</v>
      </c>
    </row>
    <row r="208" spans="1:5" x14ac:dyDescent="0.25">
      <c r="A208" s="1">
        <v>41020</v>
      </c>
      <c r="B208">
        <v>334</v>
      </c>
      <c r="C208">
        <f t="shared" si="11"/>
        <v>43.42</v>
      </c>
      <c r="D208" s="99">
        <f t="shared" si="13"/>
        <v>334.30708095300281</v>
      </c>
      <c r="E208">
        <f t="shared" si="14"/>
        <v>43.459920523890368</v>
      </c>
    </row>
    <row r="209" spans="1:5" x14ac:dyDescent="0.25">
      <c r="A209" s="1">
        <v>41021</v>
      </c>
      <c r="B209">
        <v>299</v>
      </c>
      <c r="C209">
        <f t="shared" si="11"/>
        <v>38.870000000000005</v>
      </c>
      <c r="D209" s="99">
        <f t="shared" si="13"/>
        <v>299.30708095300281</v>
      </c>
      <c r="E209">
        <f t="shared" si="14"/>
        <v>38.909920523890364</v>
      </c>
    </row>
    <row r="210" spans="1:5" x14ac:dyDescent="0.25">
      <c r="A210" s="1">
        <v>41022</v>
      </c>
      <c r="B210">
        <v>268</v>
      </c>
      <c r="C210">
        <f t="shared" si="11"/>
        <v>34.840000000000003</v>
      </c>
      <c r="D210" s="99">
        <f t="shared" si="13"/>
        <v>268.30708095300281</v>
      </c>
      <c r="E210">
        <f t="shared" si="14"/>
        <v>34.87992052389037</v>
      </c>
    </row>
    <row r="211" spans="1:5" x14ac:dyDescent="0.25">
      <c r="A211" s="1">
        <v>41023</v>
      </c>
      <c r="B211">
        <v>245</v>
      </c>
      <c r="C211">
        <f t="shared" si="11"/>
        <v>31.85</v>
      </c>
      <c r="D211" s="99">
        <f t="shared" si="13"/>
        <v>245.30708095300281</v>
      </c>
      <c r="E211">
        <f t="shared" si="14"/>
        <v>31.889920523890368</v>
      </c>
    </row>
    <row r="212" spans="1:5" x14ac:dyDescent="0.25">
      <c r="A212" s="1">
        <v>41024</v>
      </c>
      <c r="B212">
        <v>231</v>
      </c>
      <c r="C212">
        <f t="shared" si="11"/>
        <v>30.03</v>
      </c>
      <c r="D212" s="99">
        <f t="shared" si="13"/>
        <v>231.30708095300281</v>
      </c>
      <c r="E212">
        <f t="shared" si="14"/>
        <v>30.069920523890367</v>
      </c>
    </row>
    <row r="213" spans="1:5" x14ac:dyDescent="0.25">
      <c r="A213" s="1">
        <v>41025</v>
      </c>
      <c r="B213">
        <v>230</v>
      </c>
      <c r="C213">
        <f t="shared" si="11"/>
        <v>29.900000000000002</v>
      </c>
      <c r="D213" s="99">
        <f t="shared" si="13"/>
        <v>230.30708095300281</v>
      </c>
      <c r="E213">
        <f t="shared" si="14"/>
        <v>29.939920523890365</v>
      </c>
    </row>
    <row r="214" spans="1:5" x14ac:dyDescent="0.25">
      <c r="A214" s="1">
        <v>41026</v>
      </c>
      <c r="B214">
        <v>214</v>
      </c>
      <c r="C214">
        <f t="shared" si="11"/>
        <v>27.82</v>
      </c>
      <c r="D214" s="99">
        <f t="shared" si="13"/>
        <v>214.30708095300281</v>
      </c>
      <c r="E214">
        <f t="shared" si="14"/>
        <v>27.859920523890366</v>
      </c>
    </row>
    <row r="215" spans="1:5" x14ac:dyDescent="0.25">
      <c r="A215" s="1">
        <v>41027</v>
      </c>
      <c r="B215">
        <v>191</v>
      </c>
      <c r="C215">
        <f t="shared" si="11"/>
        <v>24.830000000000002</v>
      </c>
      <c r="D215" s="99">
        <f t="shared" si="13"/>
        <v>191.30708095300281</v>
      </c>
      <c r="E215">
        <f t="shared" si="14"/>
        <v>24.869920523890364</v>
      </c>
    </row>
    <row r="216" spans="1:5" x14ac:dyDescent="0.25">
      <c r="A216" s="1">
        <v>41028</v>
      </c>
      <c r="B216">
        <v>178</v>
      </c>
      <c r="C216">
        <f t="shared" si="11"/>
        <v>23.14</v>
      </c>
      <c r="D216" s="99">
        <f t="shared" si="13"/>
        <v>178.30708095300281</v>
      </c>
      <c r="E216">
        <f t="shared" si="14"/>
        <v>23.179920523890367</v>
      </c>
    </row>
    <row r="217" spans="1:5" x14ac:dyDescent="0.25">
      <c r="A217" s="1">
        <v>41029</v>
      </c>
      <c r="B217">
        <v>167</v>
      </c>
      <c r="C217">
        <f t="shared" si="11"/>
        <v>21.71</v>
      </c>
      <c r="D217" s="99">
        <f t="shared" si="13"/>
        <v>167.30708095300281</v>
      </c>
      <c r="E217">
        <f t="shared" si="14"/>
        <v>21.749920523890367</v>
      </c>
    </row>
    <row r="218" spans="1:5" x14ac:dyDescent="0.25">
      <c r="A218" s="1">
        <v>41030</v>
      </c>
      <c r="B218">
        <v>155</v>
      </c>
      <c r="C218">
        <f t="shared" si="11"/>
        <v>20.150000000000002</v>
      </c>
      <c r="D218" s="99">
        <f>B218+$Y$10</f>
        <v>159.24549774958913</v>
      </c>
      <c r="E218">
        <f t="shared" si="14"/>
        <v>20.701914707446587</v>
      </c>
    </row>
    <row r="219" spans="1:5" x14ac:dyDescent="0.25">
      <c r="A219" s="1">
        <v>41031</v>
      </c>
      <c r="B219">
        <v>145</v>
      </c>
      <c r="C219">
        <f t="shared" si="11"/>
        <v>18.850000000000001</v>
      </c>
      <c r="D219" s="99">
        <f t="shared" ref="D219:D248" si="15">B219+$Y$10</f>
        <v>149.24549774958913</v>
      </c>
      <c r="E219">
        <f t="shared" si="14"/>
        <v>19.40191470744659</v>
      </c>
    </row>
    <row r="220" spans="1:5" x14ac:dyDescent="0.25">
      <c r="A220" s="1">
        <v>41032</v>
      </c>
      <c r="B220">
        <v>142</v>
      </c>
      <c r="C220">
        <f t="shared" si="11"/>
        <v>18.46</v>
      </c>
      <c r="D220" s="99">
        <f t="shared" si="15"/>
        <v>146.24549774958913</v>
      </c>
      <c r="E220">
        <f t="shared" si="14"/>
        <v>19.011914707446589</v>
      </c>
    </row>
    <row r="221" spans="1:5" x14ac:dyDescent="0.25">
      <c r="A221" s="1">
        <v>41033</v>
      </c>
      <c r="B221">
        <v>146</v>
      </c>
      <c r="C221">
        <f t="shared" ref="C221:C284" si="16">B221*0.13</f>
        <v>18.98</v>
      </c>
      <c r="D221" s="99">
        <f t="shared" si="15"/>
        <v>150.24549774958913</v>
      </c>
      <c r="E221">
        <f t="shared" si="14"/>
        <v>19.531914707446589</v>
      </c>
    </row>
    <row r="222" spans="1:5" x14ac:dyDescent="0.25">
      <c r="A222" s="1">
        <v>41034</v>
      </c>
      <c r="B222">
        <v>134</v>
      </c>
      <c r="C222">
        <f t="shared" si="16"/>
        <v>17.420000000000002</v>
      </c>
      <c r="D222" s="99">
        <f t="shared" si="15"/>
        <v>138.24549774958913</v>
      </c>
      <c r="E222">
        <f t="shared" si="14"/>
        <v>17.971914707446587</v>
      </c>
    </row>
    <row r="223" spans="1:5" x14ac:dyDescent="0.25">
      <c r="A223" s="1">
        <v>41035</v>
      </c>
      <c r="B223">
        <v>122</v>
      </c>
      <c r="C223">
        <f t="shared" si="16"/>
        <v>15.860000000000001</v>
      </c>
      <c r="D223" s="99">
        <f t="shared" si="15"/>
        <v>126.24549774958913</v>
      </c>
      <c r="E223">
        <f t="shared" si="14"/>
        <v>16.411914707446588</v>
      </c>
    </row>
    <row r="224" spans="1:5" x14ac:dyDescent="0.25">
      <c r="A224" s="1">
        <v>41036</v>
      </c>
      <c r="B224">
        <v>114</v>
      </c>
      <c r="C224">
        <f t="shared" si="16"/>
        <v>14.82</v>
      </c>
      <c r="D224" s="99">
        <f t="shared" si="15"/>
        <v>118.24549774958913</v>
      </c>
      <c r="E224">
        <f t="shared" si="14"/>
        <v>15.371914707446589</v>
      </c>
    </row>
    <row r="225" spans="1:5" x14ac:dyDescent="0.25">
      <c r="A225" s="1">
        <v>41037</v>
      </c>
      <c r="B225">
        <v>107</v>
      </c>
      <c r="C225">
        <f t="shared" si="16"/>
        <v>13.91</v>
      </c>
      <c r="D225" s="99">
        <f t="shared" si="15"/>
        <v>111.24549774958913</v>
      </c>
      <c r="E225">
        <f t="shared" si="14"/>
        <v>14.461914707446589</v>
      </c>
    </row>
    <row r="226" spans="1:5" x14ac:dyDescent="0.25">
      <c r="A226" s="1">
        <v>41038</v>
      </c>
      <c r="B226">
        <v>101</v>
      </c>
      <c r="C226">
        <f t="shared" si="16"/>
        <v>13.13</v>
      </c>
      <c r="D226" s="99">
        <f t="shared" si="15"/>
        <v>105.24549774958913</v>
      </c>
      <c r="E226">
        <f t="shared" si="14"/>
        <v>13.681914707446587</v>
      </c>
    </row>
    <row r="227" spans="1:5" x14ac:dyDescent="0.25">
      <c r="A227" s="1">
        <v>41039</v>
      </c>
      <c r="B227">
        <v>95</v>
      </c>
      <c r="C227">
        <f t="shared" si="16"/>
        <v>12.35</v>
      </c>
      <c r="D227" s="99">
        <f t="shared" si="15"/>
        <v>99.245497749589134</v>
      </c>
      <c r="E227">
        <f t="shared" si="14"/>
        <v>12.901914707446588</v>
      </c>
    </row>
    <row r="228" spans="1:5" x14ac:dyDescent="0.25">
      <c r="A228" s="1">
        <v>41040</v>
      </c>
      <c r="B228">
        <v>91</v>
      </c>
      <c r="C228">
        <f t="shared" si="16"/>
        <v>11.83</v>
      </c>
      <c r="D228" s="99">
        <f t="shared" si="15"/>
        <v>95.245497749589134</v>
      </c>
      <c r="E228">
        <f t="shared" si="14"/>
        <v>12.381914707446589</v>
      </c>
    </row>
    <row r="229" spans="1:5" x14ac:dyDescent="0.25">
      <c r="A229" s="1">
        <v>41041</v>
      </c>
      <c r="B229">
        <v>86</v>
      </c>
      <c r="C229">
        <f t="shared" si="16"/>
        <v>11.18</v>
      </c>
      <c r="D229" s="99">
        <f t="shared" si="15"/>
        <v>90.245497749589134</v>
      </c>
      <c r="E229">
        <f t="shared" si="14"/>
        <v>11.731914707446588</v>
      </c>
    </row>
    <row r="230" spans="1:5" x14ac:dyDescent="0.25">
      <c r="A230" s="1">
        <v>41042</v>
      </c>
      <c r="B230">
        <v>81</v>
      </c>
      <c r="C230">
        <f t="shared" si="16"/>
        <v>10.530000000000001</v>
      </c>
      <c r="D230" s="99">
        <f t="shared" si="15"/>
        <v>85.245497749589134</v>
      </c>
      <c r="E230">
        <f t="shared" si="14"/>
        <v>11.081914707446588</v>
      </c>
    </row>
    <row r="231" spans="1:5" x14ac:dyDescent="0.25">
      <c r="A231" s="1">
        <v>41043</v>
      </c>
      <c r="B231">
        <v>77</v>
      </c>
      <c r="C231">
        <f t="shared" si="16"/>
        <v>10.01</v>
      </c>
      <c r="D231" s="99">
        <f t="shared" si="15"/>
        <v>81.245497749589134</v>
      </c>
      <c r="E231">
        <f t="shared" si="14"/>
        <v>10.561914707446588</v>
      </c>
    </row>
    <row r="232" spans="1:5" x14ac:dyDescent="0.25">
      <c r="A232" s="1">
        <v>41044</v>
      </c>
      <c r="B232">
        <v>75</v>
      </c>
      <c r="C232">
        <f t="shared" si="16"/>
        <v>9.75</v>
      </c>
      <c r="D232" s="99">
        <f t="shared" si="15"/>
        <v>79.245497749589134</v>
      </c>
      <c r="E232">
        <f t="shared" si="14"/>
        <v>10.301914707446588</v>
      </c>
    </row>
    <row r="233" spans="1:5" x14ac:dyDescent="0.25">
      <c r="A233" s="1">
        <v>41045</v>
      </c>
      <c r="B233">
        <v>72</v>
      </c>
      <c r="C233">
        <f t="shared" si="16"/>
        <v>9.36</v>
      </c>
      <c r="D233" s="99">
        <f t="shared" si="15"/>
        <v>76.245497749589134</v>
      </c>
      <c r="E233">
        <f t="shared" si="14"/>
        <v>9.9119147074465879</v>
      </c>
    </row>
    <row r="234" spans="1:5" x14ac:dyDescent="0.25">
      <c r="A234" s="1">
        <v>41046</v>
      </c>
      <c r="B234">
        <v>70</v>
      </c>
      <c r="C234">
        <f t="shared" si="16"/>
        <v>9.1</v>
      </c>
      <c r="D234" s="99">
        <f t="shared" si="15"/>
        <v>74.245497749589134</v>
      </c>
      <c r="E234">
        <f t="shared" si="14"/>
        <v>9.6519147074465881</v>
      </c>
    </row>
    <row r="235" spans="1:5" x14ac:dyDescent="0.25">
      <c r="A235" s="1">
        <v>41047</v>
      </c>
      <c r="B235">
        <v>67</v>
      </c>
      <c r="C235">
        <f t="shared" si="16"/>
        <v>8.7100000000000009</v>
      </c>
      <c r="D235" s="99">
        <f t="shared" si="15"/>
        <v>71.245497749589134</v>
      </c>
      <c r="E235">
        <f t="shared" si="14"/>
        <v>9.2619147074465875</v>
      </c>
    </row>
    <row r="236" spans="1:5" x14ac:dyDescent="0.25">
      <c r="A236" s="1">
        <v>41048</v>
      </c>
      <c r="B236">
        <v>65</v>
      </c>
      <c r="C236">
        <f t="shared" si="16"/>
        <v>8.4500000000000011</v>
      </c>
      <c r="D236" s="99">
        <f t="shared" si="15"/>
        <v>69.245497749589134</v>
      </c>
      <c r="E236">
        <f t="shared" si="14"/>
        <v>9.0019147074465877</v>
      </c>
    </row>
    <row r="237" spans="1:5" x14ac:dyDescent="0.25">
      <c r="A237" s="1">
        <v>41049</v>
      </c>
      <c r="B237">
        <v>62</v>
      </c>
      <c r="C237">
        <f t="shared" si="16"/>
        <v>8.06</v>
      </c>
      <c r="D237" s="99">
        <f t="shared" si="15"/>
        <v>66.245497749589134</v>
      </c>
      <c r="E237">
        <f t="shared" si="14"/>
        <v>8.6119147074465872</v>
      </c>
    </row>
    <row r="238" spans="1:5" x14ac:dyDescent="0.25">
      <c r="A238" s="1">
        <v>41050</v>
      </c>
      <c r="B238">
        <v>60</v>
      </c>
      <c r="C238">
        <f t="shared" si="16"/>
        <v>7.8000000000000007</v>
      </c>
      <c r="D238" s="99">
        <f t="shared" si="15"/>
        <v>64.245497749589134</v>
      </c>
      <c r="E238">
        <f t="shared" si="14"/>
        <v>8.3519147074465874</v>
      </c>
    </row>
    <row r="239" spans="1:5" x14ac:dyDescent="0.25">
      <c r="A239" s="1">
        <v>41051</v>
      </c>
      <c r="B239">
        <v>59</v>
      </c>
      <c r="C239">
        <f t="shared" si="16"/>
        <v>7.67</v>
      </c>
      <c r="D239" s="99">
        <f t="shared" si="15"/>
        <v>63.245497749589134</v>
      </c>
      <c r="E239">
        <f t="shared" si="14"/>
        <v>8.2219147074465884</v>
      </c>
    </row>
    <row r="240" spans="1:5" x14ac:dyDescent="0.25">
      <c r="A240" s="1">
        <v>41052</v>
      </c>
      <c r="B240">
        <v>57</v>
      </c>
      <c r="C240">
        <f t="shared" si="16"/>
        <v>7.41</v>
      </c>
      <c r="D240" s="99">
        <f t="shared" si="15"/>
        <v>61.245497749589134</v>
      </c>
      <c r="E240">
        <f t="shared" si="14"/>
        <v>7.9619147074465877</v>
      </c>
    </row>
    <row r="241" spans="1:5" x14ac:dyDescent="0.25">
      <c r="A241" s="1">
        <v>41053</v>
      </c>
      <c r="B241">
        <v>55</v>
      </c>
      <c r="C241">
        <f t="shared" si="16"/>
        <v>7.15</v>
      </c>
      <c r="D241" s="99">
        <f t="shared" si="15"/>
        <v>59.245497749589134</v>
      </c>
      <c r="E241">
        <f t="shared" si="14"/>
        <v>7.7019147074465879</v>
      </c>
    </row>
    <row r="242" spans="1:5" x14ac:dyDescent="0.25">
      <c r="A242" s="1">
        <v>41054</v>
      </c>
      <c r="B242">
        <v>54</v>
      </c>
      <c r="C242">
        <f t="shared" si="16"/>
        <v>7.0200000000000005</v>
      </c>
      <c r="D242" s="99">
        <f t="shared" si="15"/>
        <v>58.245497749589134</v>
      </c>
      <c r="E242">
        <f t="shared" si="14"/>
        <v>7.571914707446588</v>
      </c>
    </row>
    <row r="243" spans="1:5" x14ac:dyDescent="0.25">
      <c r="A243" s="1">
        <v>41055</v>
      </c>
      <c r="B243">
        <v>53</v>
      </c>
      <c r="C243">
        <f t="shared" si="16"/>
        <v>6.8900000000000006</v>
      </c>
      <c r="D243" s="99">
        <f t="shared" si="15"/>
        <v>57.245497749589134</v>
      </c>
      <c r="E243">
        <f t="shared" si="14"/>
        <v>7.4419147074465881</v>
      </c>
    </row>
    <row r="244" spans="1:5" x14ac:dyDescent="0.25">
      <c r="A244" s="1">
        <v>41056</v>
      </c>
      <c r="B244">
        <v>52</v>
      </c>
      <c r="C244">
        <f t="shared" si="16"/>
        <v>6.76</v>
      </c>
      <c r="D244" s="99">
        <f t="shared" si="15"/>
        <v>56.245497749589134</v>
      </c>
      <c r="E244">
        <f t="shared" si="14"/>
        <v>7.3119147074465873</v>
      </c>
    </row>
    <row r="245" spans="1:5" x14ac:dyDescent="0.25">
      <c r="A245" s="1">
        <v>41057</v>
      </c>
      <c r="B245">
        <v>51</v>
      </c>
      <c r="C245">
        <f t="shared" si="16"/>
        <v>6.63</v>
      </c>
      <c r="D245" s="99">
        <f t="shared" si="15"/>
        <v>55.245497749589134</v>
      </c>
      <c r="E245">
        <f t="shared" si="14"/>
        <v>7.1819147074465874</v>
      </c>
    </row>
    <row r="246" spans="1:5" x14ac:dyDescent="0.25">
      <c r="A246" s="1">
        <v>41058</v>
      </c>
      <c r="B246">
        <v>50</v>
      </c>
      <c r="C246">
        <f t="shared" si="16"/>
        <v>6.5</v>
      </c>
      <c r="D246" s="99">
        <f t="shared" si="15"/>
        <v>54.245497749589134</v>
      </c>
      <c r="E246">
        <f t="shared" si="14"/>
        <v>7.0519147074465875</v>
      </c>
    </row>
    <row r="247" spans="1:5" x14ac:dyDescent="0.25">
      <c r="A247" s="1">
        <v>41059</v>
      </c>
      <c r="B247">
        <v>49</v>
      </c>
      <c r="C247">
        <f t="shared" si="16"/>
        <v>6.37</v>
      </c>
      <c r="D247" s="99">
        <f t="shared" si="15"/>
        <v>53.245497749589134</v>
      </c>
      <c r="E247">
        <f t="shared" si="14"/>
        <v>6.9219147074465877</v>
      </c>
    </row>
    <row r="248" spans="1:5" x14ac:dyDescent="0.25">
      <c r="A248" s="1">
        <v>41060</v>
      </c>
      <c r="B248">
        <v>47</v>
      </c>
      <c r="C248">
        <f t="shared" si="16"/>
        <v>6.11</v>
      </c>
      <c r="D248" s="99">
        <f t="shared" si="15"/>
        <v>51.245497749589134</v>
      </c>
      <c r="E248">
        <f t="shared" si="14"/>
        <v>6.6619147074465879</v>
      </c>
    </row>
    <row r="249" spans="1:5" x14ac:dyDescent="0.25">
      <c r="A249" s="1">
        <v>41061</v>
      </c>
      <c r="B249">
        <v>45</v>
      </c>
      <c r="C249">
        <f t="shared" si="16"/>
        <v>5.8500000000000005</v>
      </c>
      <c r="D249" s="99">
        <f>B249+$Y$11</f>
        <v>49.516558907545267</v>
      </c>
      <c r="E249">
        <f t="shared" si="14"/>
        <v>6.4371526579808851</v>
      </c>
    </row>
    <row r="250" spans="1:5" x14ac:dyDescent="0.25">
      <c r="A250" s="1">
        <v>41062</v>
      </c>
      <c r="B250">
        <v>43</v>
      </c>
      <c r="C250">
        <f t="shared" si="16"/>
        <v>5.59</v>
      </c>
      <c r="D250" s="99">
        <f t="shared" ref="D250:D278" si="17">B250+$Y$11</f>
        <v>47.516558907545267</v>
      </c>
      <c r="E250">
        <f t="shared" si="14"/>
        <v>6.1771526579808853</v>
      </c>
    </row>
    <row r="251" spans="1:5" x14ac:dyDescent="0.25">
      <c r="A251" s="1">
        <v>41063</v>
      </c>
      <c r="B251">
        <v>41</v>
      </c>
      <c r="C251">
        <f t="shared" si="16"/>
        <v>5.33</v>
      </c>
      <c r="D251" s="99">
        <f t="shared" si="17"/>
        <v>45.516558907545267</v>
      </c>
      <c r="E251">
        <f t="shared" si="14"/>
        <v>5.9171526579808846</v>
      </c>
    </row>
    <row r="252" spans="1:5" x14ac:dyDescent="0.25">
      <c r="A252" s="1">
        <v>41064</v>
      </c>
      <c r="B252">
        <v>40</v>
      </c>
      <c r="C252">
        <f t="shared" si="16"/>
        <v>5.2</v>
      </c>
      <c r="D252" s="99">
        <f t="shared" si="17"/>
        <v>44.516558907545267</v>
      </c>
      <c r="E252">
        <f t="shared" si="14"/>
        <v>5.7871526579808847</v>
      </c>
    </row>
    <row r="253" spans="1:5" x14ac:dyDescent="0.25">
      <c r="A253" s="1">
        <v>41065</v>
      </c>
      <c r="B253">
        <v>43</v>
      </c>
      <c r="C253">
        <f t="shared" si="16"/>
        <v>5.59</v>
      </c>
      <c r="D253" s="99">
        <f t="shared" si="17"/>
        <v>47.516558907545267</v>
      </c>
      <c r="E253">
        <f t="shared" si="14"/>
        <v>6.1771526579808853</v>
      </c>
    </row>
    <row r="254" spans="1:5" x14ac:dyDescent="0.25">
      <c r="A254" s="1">
        <v>41066</v>
      </c>
      <c r="B254">
        <v>44</v>
      </c>
      <c r="C254">
        <f t="shared" si="16"/>
        <v>5.7200000000000006</v>
      </c>
      <c r="D254" s="99">
        <f t="shared" si="17"/>
        <v>48.516558907545267</v>
      </c>
      <c r="E254">
        <f t="shared" si="14"/>
        <v>6.3071526579808852</v>
      </c>
    </row>
    <row r="255" spans="1:5" x14ac:dyDescent="0.25">
      <c r="A255" s="1">
        <v>41067</v>
      </c>
      <c r="B255">
        <v>40</v>
      </c>
      <c r="C255">
        <f t="shared" si="16"/>
        <v>5.2</v>
      </c>
      <c r="D255" s="99">
        <f t="shared" si="17"/>
        <v>44.516558907545267</v>
      </c>
      <c r="E255">
        <f t="shared" si="14"/>
        <v>5.7871526579808847</v>
      </c>
    </row>
    <row r="256" spans="1:5" x14ac:dyDescent="0.25">
      <c r="A256" s="1">
        <v>41068</v>
      </c>
      <c r="B256">
        <v>39</v>
      </c>
      <c r="C256">
        <f t="shared" si="16"/>
        <v>5.07</v>
      </c>
      <c r="D256" s="99">
        <f t="shared" si="17"/>
        <v>43.516558907545267</v>
      </c>
      <c r="E256">
        <f t="shared" si="14"/>
        <v>5.6571526579808848</v>
      </c>
    </row>
    <row r="257" spans="1:5" x14ac:dyDescent="0.25">
      <c r="A257" s="1">
        <v>41069</v>
      </c>
      <c r="B257">
        <v>36</v>
      </c>
      <c r="C257">
        <f t="shared" si="16"/>
        <v>4.68</v>
      </c>
      <c r="D257" s="99">
        <f t="shared" si="17"/>
        <v>40.516558907545267</v>
      </c>
      <c r="E257">
        <f t="shared" si="14"/>
        <v>5.2671526579808852</v>
      </c>
    </row>
    <row r="258" spans="1:5" x14ac:dyDescent="0.25">
      <c r="A258" s="1">
        <v>41070</v>
      </c>
      <c r="B258">
        <v>34</v>
      </c>
      <c r="C258">
        <f t="shared" si="16"/>
        <v>4.42</v>
      </c>
      <c r="D258" s="99">
        <f t="shared" si="17"/>
        <v>38.516558907545267</v>
      </c>
      <c r="E258">
        <f t="shared" si="14"/>
        <v>5.0071526579808845</v>
      </c>
    </row>
    <row r="259" spans="1:5" x14ac:dyDescent="0.25">
      <c r="A259" s="1">
        <v>41071</v>
      </c>
      <c r="B259">
        <v>33</v>
      </c>
      <c r="C259">
        <f t="shared" si="16"/>
        <v>4.29</v>
      </c>
      <c r="D259" s="99">
        <f t="shared" si="17"/>
        <v>37.516558907545267</v>
      </c>
      <c r="E259">
        <f t="shared" si="14"/>
        <v>4.8771526579808846</v>
      </c>
    </row>
    <row r="260" spans="1:5" x14ac:dyDescent="0.25">
      <c r="A260" s="1">
        <v>41072</v>
      </c>
      <c r="B260">
        <v>32</v>
      </c>
      <c r="C260">
        <f t="shared" si="16"/>
        <v>4.16</v>
      </c>
      <c r="D260" s="99">
        <f t="shared" si="17"/>
        <v>36.516558907545267</v>
      </c>
      <c r="E260">
        <f t="shared" si="14"/>
        <v>4.7471526579808847</v>
      </c>
    </row>
    <row r="261" spans="1:5" x14ac:dyDescent="0.25">
      <c r="A261" s="1">
        <v>41073</v>
      </c>
      <c r="B261">
        <v>31</v>
      </c>
      <c r="C261">
        <f t="shared" si="16"/>
        <v>4.03</v>
      </c>
      <c r="D261" s="99">
        <f t="shared" si="17"/>
        <v>35.516558907545267</v>
      </c>
      <c r="E261">
        <f t="shared" si="14"/>
        <v>4.6171526579808848</v>
      </c>
    </row>
    <row r="262" spans="1:5" x14ac:dyDescent="0.25">
      <c r="A262" s="1">
        <v>41074</v>
      </c>
      <c r="B262">
        <v>30</v>
      </c>
      <c r="C262">
        <f t="shared" si="16"/>
        <v>3.9000000000000004</v>
      </c>
      <c r="D262" s="99">
        <f t="shared" si="17"/>
        <v>34.516558907545267</v>
      </c>
      <c r="E262">
        <f t="shared" ref="E262:E325" si="18">D262*0.13</f>
        <v>4.4871526579808849</v>
      </c>
    </row>
    <row r="263" spans="1:5" x14ac:dyDescent="0.25">
      <c r="A263" s="1">
        <v>41075</v>
      </c>
      <c r="B263">
        <v>29</v>
      </c>
      <c r="C263">
        <f t="shared" si="16"/>
        <v>3.77</v>
      </c>
      <c r="D263" s="99">
        <f t="shared" si="17"/>
        <v>33.516558907545267</v>
      </c>
      <c r="E263">
        <f t="shared" si="18"/>
        <v>4.357152657980885</v>
      </c>
    </row>
    <row r="264" spans="1:5" x14ac:dyDescent="0.25">
      <c r="A264" s="1">
        <v>41076</v>
      </c>
      <c r="B264">
        <v>28</v>
      </c>
      <c r="C264">
        <f t="shared" si="16"/>
        <v>3.64</v>
      </c>
      <c r="D264" s="99">
        <f t="shared" si="17"/>
        <v>32.516558907545267</v>
      </c>
      <c r="E264">
        <f t="shared" si="18"/>
        <v>4.2271526579808851</v>
      </c>
    </row>
    <row r="265" spans="1:5" x14ac:dyDescent="0.25">
      <c r="A265" s="1">
        <v>41077</v>
      </c>
      <c r="B265">
        <v>27</v>
      </c>
      <c r="C265">
        <f t="shared" si="16"/>
        <v>3.5100000000000002</v>
      </c>
      <c r="D265" s="99">
        <f t="shared" si="17"/>
        <v>31.516558907545264</v>
      </c>
      <c r="E265">
        <f t="shared" si="18"/>
        <v>4.0971526579808843</v>
      </c>
    </row>
    <row r="266" spans="1:5" x14ac:dyDescent="0.25">
      <c r="A266" s="1">
        <v>41078</v>
      </c>
      <c r="B266">
        <v>26</v>
      </c>
      <c r="C266">
        <f t="shared" si="16"/>
        <v>3.38</v>
      </c>
      <c r="D266" s="99">
        <f t="shared" si="17"/>
        <v>30.516558907545264</v>
      </c>
      <c r="E266">
        <f t="shared" si="18"/>
        <v>3.9671526579808845</v>
      </c>
    </row>
    <row r="267" spans="1:5" x14ac:dyDescent="0.25">
      <c r="A267" s="1">
        <v>41079</v>
      </c>
      <c r="B267">
        <v>25</v>
      </c>
      <c r="C267">
        <f t="shared" si="16"/>
        <v>3.25</v>
      </c>
      <c r="D267" s="99">
        <f t="shared" si="17"/>
        <v>29.516558907545264</v>
      </c>
      <c r="E267">
        <f t="shared" si="18"/>
        <v>3.8371526579808846</v>
      </c>
    </row>
    <row r="268" spans="1:5" x14ac:dyDescent="0.25">
      <c r="A268" s="1">
        <v>41080</v>
      </c>
      <c r="B268">
        <v>24</v>
      </c>
      <c r="C268">
        <f t="shared" si="16"/>
        <v>3.12</v>
      </c>
      <c r="D268" s="99">
        <f t="shared" si="17"/>
        <v>28.516558907545264</v>
      </c>
      <c r="E268">
        <f t="shared" si="18"/>
        <v>3.7071526579808842</v>
      </c>
    </row>
    <row r="269" spans="1:5" x14ac:dyDescent="0.25">
      <c r="A269" s="1">
        <v>41081</v>
      </c>
      <c r="B269">
        <v>23</v>
      </c>
      <c r="C269">
        <f t="shared" si="16"/>
        <v>2.99</v>
      </c>
      <c r="D269" s="99">
        <f t="shared" si="17"/>
        <v>27.516558907545264</v>
      </c>
      <c r="E269">
        <f t="shared" si="18"/>
        <v>3.5771526579808843</v>
      </c>
    </row>
    <row r="270" spans="1:5" x14ac:dyDescent="0.25">
      <c r="A270" s="1">
        <v>41082</v>
      </c>
      <c r="B270">
        <v>23</v>
      </c>
      <c r="C270">
        <f t="shared" si="16"/>
        <v>2.99</v>
      </c>
      <c r="D270" s="99">
        <f t="shared" si="17"/>
        <v>27.516558907545264</v>
      </c>
      <c r="E270">
        <f t="shared" si="18"/>
        <v>3.5771526579808843</v>
      </c>
    </row>
    <row r="271" spans="1:5" x14ac:dyDescent="0.25">
      <c r="A271" s="1">
        <v>41083</v>
      </c>
      <c r="B271">
        <v>23</v>
      </c>
      <c r="C271">
        <f t="shared" si="16"/>
        <v>2.99</v>
      </c>
      <c r="D271" s="99">
        <f t="shared" si="17"/>
        <v>27.516558907545264</v>
      </c>
      <c r="E271">
        <f t="shared" si="18"/>
        <v>3.5771526579808843</v>
      </c>
    </row>
    <row r="272" spans="1:5" x14ac:dyDescent="0.25">
      <c r="A272" s="1">
        <v>41084</v>
      </c>
      <c r="B272">
        <v>24</v>
      </c>
      <c r="C272">
        <f t="shared" si="16"/>
        <v>3.12</v>
      </c>
      <c r="D272" s="99">
        <f t="shared" si="17"/>
        <v>28.516558907545264</v>
      </c>
      <c r="E272">
        <f t="shared" si="18"/>
        <v>3.7071526579808842</v>
      </c>
    </row>
    <row r="273" spans="1:5" x14ac:dyDescent="0.25">
      <c r="A273" s="1">
        <v>41085</v>
      </c>
      <c r="B273">
        <v>23</v>
      </c>
      <c r="C273">
        <f t="shared" si="16"/>
        <v>2.99</v>
      </c>
      <c r="D273" s="99">
        <f t="shared" si="17"/>
        <v>27.516558907545264</v>
      </c>
      <c r="E273">
        <f t="shared" si="18"/>
        <v>3.5771526579808843</v>
      </c>
    </row>
    <row r="274" spans="1:5" x14ac:dyDescent="0.25">
      <c r="A274" s="1">
        <v>41086</v>
      </c>
      <c r="B274">
        <v>24</v>
      </c>
      <c r="C274">
        <f t="shared" si="16"/>
        <v>3.12</v>
      </c>
      <c r="D274" s="99">
        <f t="shared" si="17"/>
        <v>28.516558907545264</v>
      </c>
      <c r="E274">
        <f t="shared" si="18"/>
        <v>3.7071526579808842</v>
      </c>
    </row>
    <row r="275" spans="1:5" x14ac:dyDescent="0.25">
      <c r="A275" s="1">
        <v>41087</v>
      </c>
      <c r="B275">
        <v>24</v>
      </c>
      <c r="C275">
        <f t="shared" si="16"/>
        <v>3.12</v>
      </c>
      <c r="D275" s="99">
        <f t="shared" si="17"/>
        <v>28.516558907545264</v>
      </c>
      <c r="E275">
        <f t="shared" si="18"/>
        <v>3.7071526579808842</v>
      </c>
    </row>
    <row r="276" spans="1:5" x14ac:dyDescent="0.25">
      <c r="A276" s="1">
        <v>41088</v>
      </c>
      <c r="B276">
        <v>23</v>
      </c>
      <c r="C276">
        <f t="shared" si="16"/>
        <v>2.99</v>
      </c>
      <c r="D276" s="99">
        <f t="shared" si="17"/>
        <v>27.516558907545264</v>
      </c>
      <c r="E276">
        <f t="shared" si="18"/>
        <v>3.5771526579808843</v>
      </c>
    </row>
    <row r="277" spans="1:5" x14ac:dyDescent="0.25">
      <c r="A277" s="1">
        <v>41089</v>
      </c>
      <c r="B277">
        <v>22</v>
      </c>
      <c r="C277">
        <f t="shared" si="16"/>
        <v>2.8600000000000003</v>
      </c>
      <c r="D277" s="99">
        <f t="shared" si="17"/>
        <v>26.516558907545264</v>
      </c>
      <c r="E277">
        <f t="shared" si="18"/>
        <v>3.4471526579808844</v>
      </c>
    </row>
    <row r="278" spans="1:5" x14ac:dyDescent="0.25">
      <c r="A278" s="1">
        <v>41090</v>
      </c>
      <c r="B278">
        <v>21</v>
      </c>
      <c r="C278">
        <f t="shared" si="16"/>
        <v>2.73</v>
      </c>
      <c r="D278" s="99">
        <f t="shared" si="17"/>
        <v>25.516558907545264</v>
      </c>
      <c r="E278">
        <f t="shared" si="18"/>
        <v>3.3171526579808845</v>
      </c>
    </row>
    <row r="279" spans="1:5" x14ac:dyDescent="0.25">
      <c r="A279" s="1">
        <v>41091</v>
      </c>
      <c r="B279">
        <v>21</v>
      </c>
      <c r="C279">
        <f t="shared" si="16"/>
        <v>2.73</v>
      </c>
      <c r="D279" s="99">
        <f>B279+$Y$12</f>
        <v>25.394916590827844</v>
      </c>
      <c r="E279">
        <f t="shared" si="18"/>
        <v>3.3013391568076198</v>
      </c>
    </row>
    <row r="280" spans="1:5" x14ac:dyDescent="0.25">
      <c r="A280" s="1">
        <v>41092</v>
      </c>
      <c r="B280">
        <v>20</v>
      </c>
      <c r="C280">
        <f t="shared" si="16"/>
        <v>2.6</v>
      </c>
      <c r="D280" s="99">
        <f t="shared" ref="D280:D309" si="19">B280+$Y$12</f>
        <v>24.394916590827844</v>
      </c>
      <c r="E280">
        <f t="shared" si="18"/>
        <v>3.1713391568076199</v>
      </c>
    </row>
    <row r="281" spans="1:5" x14ac:dyDescent="0.25">
      <c r="A281" s="1">
        <v>41093</v>
      </c>
      <c r="B281">
        <v>20</v>
      </c>
      <c r="C281">
        <f t="shared" si="16"/>
        <v>2.6</v>
      </c>
      <c r="D281" s="99">
        <f t="shared" si="19"/>
        <v>24.394916590827844</v>
      </c>
      <c r="E281">
        <f t="shared" si="18"/>
        <v>3.1713391568076199</v>
      </c>
    </row>
    <row r="282" spans="1:5" x14ac:dyDescent="0.25">
      <c r="A282" s="1">
        <v>41094</v>
      </c>
      <c r="B282">
        <v>20</v>
      </c>
      <c r="C282">
        <f t="shared" si="16"/>
        <v>2.6</v>
      </c>
      <c r="D282" s="99">
        <f t="shared" si="19"/>
        <v>24.394916590827844</v>
      </c>
      <c r="E282">
        <f t="shared" si="18"/>
        <v>3.1713391568076199</v>
      </c>
    </row>
    <row r="283" spans="1:5" x14ac:dyDescent="0.25">
      <c r="A283" s="1">
        <v>41095</v>
      </c>
      <c r="B283">
        <v>19</v>
      </c>
      <c r="C283">
        <f t="shared" si="16"/>
        <v>2.4700000000000002</v>
      </c>
      <c r="D283" s="99">
        <f t="shared" si="19"/>
        <v>23.394916590827844</v>
      </c>
      <c r="E283">
        <f t="shared" si="18"/>
        <v>3.04133915680762</v>
      </c>
    </row>
    <row r="284" spans="1:5" x14ac:dyDescent="0.25">
      <c r="A284" s="1">
        <v>41096</v>
      </c>
      <c r="B284">
        <v>18</v>
      </c>
      <c r="C284">
        <f t="shared" si="16"/>
        <v>2.34</v>
      </c>
      <c r="D284" s="99">
        <f t="shared" si="19"/>
        <v>22.394916590827844</v>
      </c>
      <c r="E284">
        <f t="shared" si="18"/>
        <v>2.9113391568076197</v>
      </c>
    </row>
    <row r="285" spans="1:5" x14ac:dyDescent="0.25">
      <c r="A285" s="1">
        <v>41097</v>
      </c>
      <c r="B285">
        <v>16</v>
      </c>
      <c r="C285">
        <f t="shared" ref="C285:C348" si="20">B285*0.13</f>
        <v>2.08</v>
      </c>
      <c r="D285" s="99">
        <f t="shared" si="19"/>
        <v>20.394916590827844</v>
      </c>
      <c r="E285">
        <f t="shared" si="18"/>
        <v>2.6513391568076199</v>
      </c>
    </row>
    <row r="286" spans="1:5" x14ac:dyDescent="0.25">
      <c r="A286" s="1">
        <v>41098</v>
      </c>
      <c r="B286">
        <v>15</v>
      </c>
      <c r="C286">
        <f t="shared" si="20"/>
        <v>1.9500000000000002</v>
      </c>
      <c r="D286" s="99">
        <f t="shared" si="19"/>
        <v>19.394916590827844</v>
      </c>
      <c r="E286">
        <f t="shared" si="18"/>
        <v>2.52133915680762</v>
      </c>
    </row>
    <row r="287" spans="1:5" x14ac:dyDescent="0.25">
      <c r="A287" s="1">
        <v>41099</v>
      </c>
      <c r="B287">
        <v>15</v>
      </c>
      <c r="C287">
        <f t="shared" si="20"/>
        <v>1.9500000000000002</v>
      </c>
      <c r="D287" s="99">
        <f t="shared" si="19"/>
        <v>19.394916590827844</v>
      </c>
      <c r="E287">
        <f t="shared" si="18"/>
        <v>2.52133915680762</v>
      </c>
    </row>
    <row r="288" spans="1:5" x14ac:dyDescent="0.25">
      <c r="A288" s="1">
        <v>41100</v>
      </c>
      <c r="B288">
        <v>16</v>
      </c>
      <c r="C288">
        <f t="shared" si="20"/>
        <v>2.08</v>
      </c>
      <c r="D288" s="99">
        <f t="shared" si="19"/>
        <v>20.394916590827844</v>
      </c>
      <c r="E288">
        <f t="shared" si="18"/>
        <v>2.6513391568076199</v>
      </c>
    </row>
    <row r="289" spans="1:5" x14ac:dyDescent="0.25">
      <c r="A289" s="1">
        <v>41101</v>
      </c>
      <c r="B289">
        <v>16</v>
      </c>
      <c r="C289">
        <f t="shared" si="20"/>
        <v>2.08</v>
      </c>
      <c r="D289" s="99">
        <f t="shared" si="19"/>
        <v>20.394916590827844</v>
      </c>
      <c r="E289">
        <f t="shared" si="18"/>
        <v>2.6513391568076199</v>
      </c>
    </row>
    <row r="290" spans="1:5" x14ac:dyDescent="0.25">
      <c r="A290" s="1">
        <v>41102</v>
      </c>
      <c r="B290">
        <v>15</v>
      </c>
      <c r="C290">
        <f t="shared" si="20"/>
        <v>1.9500000000000002</v>
      </c>
      <c r="D290" s="99">
        <f t="shared" si="19"/>
        <v>19.394916590827844</v>
      </c>
      <c r="E290">
        <f t="shared" si="18"/>
        <v>2.52133915680762</v>
      </c>
    </row>
    <row r="291" spans="1:5" x14ac:dyDescent="0.25">
      <c r="A291" s="1">
        <v>41103</v>
      </c>
      <c r="B291">
        <v>13</v>
      </c>
      <c r="C291">
        <f t="shared" si="20"/>
        <v>1.69</v>
      </c>
      <c r="D291" s="99">
        <f t="shared" si="19"/>
        <v>17.394916590827844</v>
      </c>
      <c r="E291">
        <f t="shared" si="18"/>
        <v>2.2613391568076198</v>
      </c>
    </row>
    <row r="292" spans="1:5" x14ac:dyDescent="0.25">
      <c r="A292" s="1">
        <v>41104</v>
      </c>
      <c r="B292">
        <v>12</v>
      </c>
      <c r="C292">
        <f t="shared" si="20"/>
        <v>1.56</v>
      </c>
      <c r="D292" s="99">
        <f t="shared" si="19"/>
        <v>16.394916590827844</v>
      </c>
      <c r="E292">
        <f t="shared" si="18"/>
        <v>2.1313391568076199</v>
      </c>
    </row>
    <row r="293" spans="1:5" x14ac:dyDescent="0.25">
      <c r="A293" s="1">
        <v>41105</v>
      </c>
      <c r="B293">
        <v>12</v>
      </c>
      <c r="C293">
        <f t="shared" si="20"/>
        <v>1.56</v>
      </c>
      <c r="D293" s="99">
        <f t="shared" si="19"/>
        <v>16.394916590827844</v>
      </c>
      <c r="E293">
        <f t="shared" si="18"/>
        <v>2.1313391568076199</v>
      </c>
    </row>
    <row r="294" spans="1:5" x14ac:dyDescent="0.25">
      <c r="A294" s="1">
        <v>41106</v>
      </c>
      <c r="B294">
        <v>11</v>
      </c>
      <c r="C294">
        <f t="shared" si="20"/>
        <v>1.4300000000000002</v>
      </c>
      <c r="D294" s="99">
        <f t="shared" si="19"/>
        <v>15.394916590827844</v>
      </c>
      <c r="E294">
        <f t="shared" si="18"/>
        <v>2.00133915680762</v>
      </c>
    </row>
    <row r="295" spans="1:5" x14ac:dyDescent="0.25">
      <c r="A295" s="1">
        <v>41107</v>
      </c>
      <c r="B295">
        <v>11</v>
      </c>
      <c r="C295">
        <f t="shared" si="20"/>
        <v>1.4300000000000002</v>
      </c>
      <c r="D295" s="99">
        <f t="shared" si="19"/>
        <v>15.394916590827844</v>
      </c>
      <c r="E295">
        <f t="shared" si="18"/>
        <v>2.00133915680762</v>
      </c>
    </row>
    <row r="296" spans="1:5" x14ac:dyDescent="0.25">
      <c r="A296" s="1">
        <v>41108</v>
      </c>
      <c r="B296">
        <v>12</v>
      </c>
      <c r="C296">
        <f t="shared" si="20"/>
        <v>1.56</v>
      </c>
      <c r="D296" s="99">
        <f t="shared" si="19"/>
        <v>16.394916590827844</v>
      </c>
      <c r="E296">
        <f t="shared" si="18"/>
        <v>2.1313391568076199</v>
      </c>
    </row>
    <row r="297" spans="1:5" x14ac:dyDescent="0.25">
      <c r="A297" s="1">
        <v>41109</v>
      </c>
      <c r="B297">
        <v>13</v>
      </c>
      <c r="C297">
        <f t="shared" si="20"/>
        <v>1.69</v>
      </c>
      <c r="D297" s="99">
        <f t="shared" si="19"/>
        <v>17.394916590827844</v>
      </c>
      <c r="E297">
        <f t="shared" si="18"/>
        <v>2.2613391568076198</v>
      </c>
    </row>
    <row r="298" spans="1:5" x14ac:dyDescent="0.25">
      <c r="A298" s="1">
        <v>41110</v>
      </c>
      <c r="B298">
        <v>12</v>
      </c>
      <c r="C298">
        <f t="shared" si="20"/>
        <v>1.56</v>
      </c>
      <c r="D298" s="99">
        <f t="shared" si="19"/>
        <v>16.394916590827844</v>
      </c>
      <c r="E298">
        <f t="shared" si="18"/>
        <v>2.1313391568076199</v>
      </c>
    </row>
    <row r="299" spans="1:5" x14ac:dyDescent="0.25">
      <c r="A299" s="1">
        <v>41111</v>
      </c>
      <c r="B299">
        <v>12</v>
      </c>
      <c r="C299">
        <f t="shared" si="20"/>
        <v>1.56</v>
      </c>
      <c r="D299" s="99">
        <f t="shared" si="19"/>
        <v>16.394916590827844</v>
      </c>
      <c r="E299">
        <f t="shared" si="18"/>
        <v>2.1313391568076199</v>
      </c>
    </row>
    <row r="300" spans="1:5" x14ac:dyDescent="0.25">
      <c r="A300" s="1">
        <v>41112</v>
      </c>
      <c r="B300">
        <v>11</v>
      </c>
      <c r="C300">
        <f t="shared" si="20"/>
        <v>1.4300000000000002</v>
      </c>
      <c r="D300" s="99">
        <f t="shared" si="19"/>
        <v>15.394916590827844</v>
      </c>
      <c r="E300">
        <f t="shared" si="18"/>
        <v>2.00133915680762</v>
      </c>
    </row>
    <row r="301" spans="1:5" x14ac:dyDescent="0.25">
      <c r="A301" s="1">
        <v>41113</v>
      </c>
      <c r="B301">
        <v>10</v>
      </c>
      <c r="C301">
        <f t="shared" si="20"/>
        <v>1.3</v>
      </c>
      <c r="D301" s="99">
        <f t="shared" si="19"/>
        <v>14.394916590827844</v>
      </c>
      <c r="E301">
        <f t="shared" si="18"/>
        <v>1.8713391568076199</v>
      </c>
    </row>
    <row r="302" spans="1:5" x14ac:dyDescent="0.25">
      <c r="A302" s="1">
        <v>41114</v>
      </c>
      <c r="B302">
        <v>9.6999999999999993</v>
      </c>
      <c r="C302">
        <f t="shared" si="20"/>
        <v>1.2609999999999999</v>
      </c>
      <c r="D302" s="99">
        <f t="shared" si="19"/>
        <v>14.094916590827843</v>
      </c>
      <c r="E302">
        <f t="shared" si="18"/>
        <v>1.8323391568076197</v>
      </c>
    </row>
    <row r="303" spans="1:5" x14ac:dyDescent="0.25">
      <c r="A303" s="1">
        <v>41115</v>
      </c>
      <c r="B303">
        <v>9.6999999999999993</v>
      </c>
      <c r="C303">
        <f t="shared" si="20"/>
        <v>1.2609999999999999</v>
      </c>
      <c r="D303" s="99">
        <f t="shared" si="19"/>
        <v>14.094916590827843</v>
      </c>
      <c r="E303">
        <f t="shared" si="18"/>
        <v>1.8323391568076197</v>
      </c>
    </row>
    <row r="304" spans="1:5" x14ac:dyDescent="0.25">
      <c r="A304" s="1">
        <v>41116</v>
      </c>
      <c r="B304">
        <v>9.5</v>
      </c>
      <c r="C304">
        <f t="shared" si="20"/>
        <v>1.2350000000000001</v>
      </c>
      <c r="D304" s="99">
        <f t="shared" si="19"/>
        <v>13.894916590827844</v>
      </c>
      <c r="E304">
        <f t="shared" si="18"/>
        <v>1.8063391568076197</v>
      </c>
    </row>
    <row r="305" spans="1:5" x14ac:dyDescent="0.25">
      <c r="A305" s="1">
        <v>41117</v>
      </c>
      <c r="B305">
        <v>9.1</v>
      </c>
      <c r="C305">
        <f t="shared" si="20"/>
        <v>1.1830000000000001</v>
      </c>
      <c r="D305" s="99">
        <f t="shared" si="19"/>
        <v>13.494916590827843</v>
      </c>
      <c r="E305">
        <f t="shared" si="18"/>
        <v>1.7543391568076196</v>
      </c>
    </row>
    <row r="306" spans="1:5" x14ac:dyDescent="0.25">
      <c r="A306" s="1">
        <v>41118</v>
      </c>
      <c r="B306">
        <v>8.4</v>
      </c>
      <c r="C306">
        <f t="shared" si="20"/>
        <v>1.0920000000000001</v>
      </c>
      <c r="D306" s="99">
        <f t="shared" si="19"/>
        <v>12.794916590827844</v>
      </c>
      <c r="E306">
        <f t="shared" si="18"/>
        <v>1.6633391568076199</v>
      </c>
    </row>
    <row r="307" spans="1:5" x14ac:dyDescent="0.25">
      <c r="A307" s="1">
        <v>41119</v>
      </c>
      <c r="B307">
        <v>8</v>
      </c>
      <c r="C307">
        <f t="shared" si="20"/>
        <v>1.04</v>
      </c>
      <c r="D307" s="99">
        <f t="shared" si="19"/>
        <v>12.394916590827844</v>
      </c>
      <c r="E307">
        <f t="shared" si="18"/>
        <v>1.6113391568076199</v>
      </c>
    </row>
    <row r="308" spans="1:5" x14ac:dyDescent="0.25">
      <c r="A308" s="1">
        <v>41120</v>
      </c>
      <c r="B308">
        <v>7.8</v>
      </c>
      <c r="C308">
        <f t="shared" si="20"/>
        <v>1.014</v>
      </c>
      <c r="D308" s="99">
        <f t="shared" si="19"/>
        <v>12.194916590827845</v>
      </c>
      <c r="E308">
        <f t="shared" si="18"/>
        <v>1.5853391568076198</v>
      </c>
    </row>
    <row r="309" spans="1:5" x14ac:dyDescent="0.25">
      <c r="A309" s="1">
        <v>41121</v>
      </c>
      <c r="B309">
        <v>7.8</v>
      </c>
      <c r="C309">
        <f t="shared" si="20"/>
        <v>1.014</v>
      </c>
      <c r="D309" s="99">
        <f t="shared" si="19"/>
        <v>12.194916590827845</v>
      </c>
      <c r="E309">
        <f t="shared" si="18"/>
        <v>1.5853391568076198</v>
      </c>
    </row>
    <row r="310" spans="1:5" x14ac:dyDescent="0.25">
      <c r="A310" s="1">
        <v>41122</v>
      </c>
      <c r="B310">
        <v>7.5</v>
      </c>
      <c r="C310">
        <f t="shared" si="20"/>
        <v>0.97500000000000009</v>
      </c>
      <c r="D310" s="99">
        <f>B310+$Y$13</f>
        <v>11.894916590827844</v>
      </c>
      <c r="E310">
        <f t="shared" si="18"/>
        <v>1.5463391568076197</v>
      </c>
    </row>
    <row r="311" spans="1:5" x14ac:dyDescent="0.25">
      <c r="A311" s="1">
        <v>41123</v>
      </c>
      <c r="B311">
        <v>7.2</v>
      </c>
      <c r="C311">
        <f t="shared" si="20"/>
        <v>0.93600000000000005</v>
      </c>
      <c r="D311" s="99">
        <f t="shared" ref="D311:D340" si="21">B311+$Y$13</f>
        <v>11.594916590827843</v>
      </c>
      <c r="E311">
        <f t="shared" si="18"/>
        <v>1.5073391568076198</v>
      </c>
    </row>
    <row r="312" spans="1:5" x14ac:dyDescent="0.25">
      <c r="A312" s="1">
        <v>41124</v>
      </c>
      <c r="B312">
        <v>6.8</v>
      </c>
      <c r="C312">
        <f t="shared" si="20"/>
        <v>0.88400000000000001</v>
      </c>
      <c r="D312" s="99">
        <f t="shared" si="21"/>
        <v>11.194916590827845</v>
      </c>
      <c r="E312">
        <f t="shared" si="18"/>
        <v>1.4553391568076199</v>
      </c>
    </row>
    <row r="313" spans="1:5" x14ac:dyDescent="0.25">
      <c r="A313" s="1">
        <v>41125</v>
      </c>
      <c r="B313">
        <v>5.8</v>
      </c>
      <c r="C313">
        <f t="shared" si="20"/>
        <v>0.754</v>
      </c>
      <c r="D313" s="99">
        <f t="shared" si="21"/>
        <v>10.194916590827845</v>
      </c>
      <c r="E313">
        <f t="shared" si="18"/>
        <v>1.3253391568076198</v>
      </c>
    </row>
    <row r="314" spans="1:5" x14ac:dyDescent="0.25">
      <c r="A314" s="1">
        <v>41126</v>
      </c>
      <c r="B314">
        <v>4.9000000000000004</v>
      </c>
      <c r="C314">
        <f t="shared" si="20"/>
        <v>0.63700000000000012</v>
      </c>
      <c r="D314" s="99">
        <f t="shared" si="21"/>
        <v>9.2949165908278442</v>
      </c>
      <c r="E314">
        <f t="shared" si="18"/>
        <v>1.2083391568076198</v>
      </c>
    </row>
    <row r="315" spans="1:5" x14ac:dyDescent="0.25">
      <c r="A315" s="1">
        <v>41127</v>
      </c>
      <c r="B315">
        <v>5</v>
      </c>
      <c r="C315">
        <f t="shared" si="20"/>
        <v>0.65</v>
      </c>
      <c r="D315" s="99">
        <f t="shared" si="21"/>
        <v>9.3949165908278438</v>
      </c>
      <c r="E315">
        <f t="shared" si="18"/>
        <v>1.2213391568076197</v>
      </c>
    </row>
    <row r="316" spans="1:5" x14ac:dyDescent="0.25">
      <c r="A316" s="1">
        <v>41128</v>
      </c>
      <c r="B316">
        <v>5.3</v>
      </c>
      <c r="C316">
        <f t="shared" si="20"/>
        <v>0.68899999999999995</v>
      </c>
      <c r="D316" s="99">
        <f t="shared" si="21"/>
        <v>9.6949165908278445</v>
      </c>
      <c r="E316">
        <f t="shared" si="18"/>
        <v>1.2603391568076199</v>
      </c>
    </row>
    <row r="317" spans="1:5" x14ac:dyDescent="0.25">
      <c r="A317" s="1">
        <v>41129</v>
      </c>
      <c r="B317">
        <v>5.5</v>
      </c>
      <c r="C317">
        <f t="shared" si="20"/>
        <v>0.71500000000000008</v>
      </c>
      <c r="D317" s="99">
        <f t="shared" si="21"/>
        <v>9.8949165908278438</v>
      </c>
      <c r="E317">
        <f t="shared" si="18"/>
        <v>1.2863391568076197</v>
      </c>
    </row>
    <row r="318" spans="1:5" x14ac:dyDescent="0.25">
      <c r="A318" s="1">
        <v>41130</v>
      </c>
      <c r="B318">
        <v>5.3</v>
      </c>
      <c r="C318">
        <f t="shared" si="20"/>
        <v>0.68899999999999995</v>
      </c>
      <c r="D318" s="99">
        <f t="shared" si="21"/>
        <v>9.6949165908278445</v>
      </c>
      <c r="E318">
        <f t="shared" si="18"/>
        <v>1.2603391568076199</v>
      </c>
    </row>
    <row r="319" spans="1:5" x14ac:dyDescent="0.25">
      <c r="A319" s="1">
        <v>41131</v>
      </c>
      <c r="B319">
        <v>5.2</v>
      </c>
      <c r="C319">
        <f t="shared" si="20"/>
        <v>0.67600000000000005</v>
      </c>
      <c r="D319" s="99">
        <f t="shared" si="21"/>
        <v>9.5949165908278431</v>
      </c>
      <c r="E319">
        <f t="shared" si="18"/>
        <v>1.2473391568076198</v>
      </c>
    </row>
    <row r="320" spans="1:5" x14ac:dyDescent="0.25">
      <c r="A320" s="1">
        <v>41132</v>
      </c>
      <c r="B320">
        <v>5</v>
      </c>
      <c r="C320">
        <f t="shared" si="20"/>
        <v>0.65</v>
      </c>
      <c r="D320" s="99">
        <f t="shared" si="21"/>
        <v>9.3949165908278438</v>
      </c>
      <c r="E320">
        <f t="shared" si="18"/>
        <v>1.2213391568076197</v>
      </c>
    </row>
    <row r="321" spans="1:5" x14ac:dyDescent="0.25">
      <c r="A321" s="1">
        <v>41133</v>
      </c>
      <c r="B321">
        <v>4.7</v>
      </c>
      <c r="C321">
        <f t="shared" si="20"/>
        <v>0.6110000000000001</v>
      </c>
      <c r="D321" s="99">
        <f t="shared" si="21"/>
        <v>9.0949165908278431</v>
      </c>
      <c r="E321">
        <f t="shared" si="18"/>
        <v>1.1823391568076196</v>
      </c>
    </row>
    <row r="322" spans="1:5" x14ac:dyDescent="0.25">
      <c r="A322" s="1">
        <v>41134</v>
      </c>
      <c r="B322">
        <v>4.4000000000000004</v>
      </c>
      <c r="C322">
        <f t="shared" si="20"/>
        <v>0.57200000000000006</v>
      </c>
      <c r="D322" s="99">
        <f t="shared" si="21"/>
        <v>8.7949165908278442</v>
      </c>
      <c r="E322">
        <f t="shared" si="18"/>
        <v>1.1433391568076199</v>
      </c>
    </row>
    <row r="323" spans="1:5" x14ac:dyDescent="0.25">
      <c r="A323" s="1">
        <v>41135</v>
      </c>
      <c r="B323">
        <v>4.5</v>
      </c>
      <c r="C323">
        <f t="shared" si="20"/>
        <v>0.58499999999999996</v>
      </c>
      <c r="D323" s="99">
        <f t="shared" si="21"/>
        <v>8.8949165908278438</v>
      </c>
      <c r="E323">
        <f t="shared" si="18"/>
        <v>1.1563391568076198</v>
      </c>
    </row>
    <row r="324" spans="1:5" x14ac:dyDescent="0.25">
      <c r="A324" s="1">
        <v>41136</v>
      </c>
      <c r="B324">
        <v>4.2</v>
      </c>
      <c r="C324">
        <f t="shared" si="20"/>
        <v>0.54600000000000004</v>
      </c>
      <c r="D324" s="99">
        <f t="shared" si="21"/>
        <v>8.5949165908278431</v>
      </c>
      <c r="E324">
        <f t="shared" si="18"/>
        <v>1.1173391568076196</v>
      </c>
    </row>
    <row r="325" spans="1:5" x14ac:dyDescent="0.25">
      <c r="A325" s="1">
        <v>41137</v>
      </c>
      <c r="B325">
        <v>3.7</v>
      </c>
      <c r="C325">
        <f t="shared" si="20"/>
        <v>0.48100000000000004</v>
      </c>
      <c r="D325" s="99">
        <f t="shared" si="21"/>
        <v>8.0949165908278431</v>
      </c>
      <c r="E325">
        <f t="shared" si="18"/>
        <v>1.0523391568076197</v>
      </c>
    </row>
    <row r="326" spans="1:5" x14ac:dyDescent="0.25">
      <c r="A326" s="1">
        <v>41138</v>
      </c>
      <c r="B326">
        <v>3.6</v>
      </c>
      <c r="C326">
        <f t="shared" si="20"/>
        <v>0.46800000000000003</v>
      </c>
      <c r="D326" s="99">
        <f t="shared" si="21"/>
        <v>7.9949165908278435</v>
      </c>
      <c r="E326">
        <f t="shared" ref="E326:E370" si="22">D326*0.13</f>
        <v>1.0393391568076198</v>
      </c>
    </row>
    <row r="327" spans="1:5" x14ac:dyDescent="0.25">
      <c r="A327" s="1">
        <v>41139</v>
      </c>
      <c r="B327">
        <v>3.4</v>
      </c>
      <c r="C327">
        <f t="shared" si="20"/>
        <v>0.442</v>
      </c>
      <c r="D327" s="99">
        <f t="shared" si="21"/>
        <v>7.7949165908278442</v>
      </c>
      <c r="E327">
        <f t="shared" si="22"/>
        <v>1.0133391568076198</v>
      </c>
    </row>
    <row r="328" spans="1:5" x14ac:dyDescent="0.25">
      <c r="A328" s="1">
        <v>41140</v>
      </c>
      <c r="B328">
        <v>3.1</v>
      </c>
      <c r="C328">
        <f t="shared" si="20"/>
        <v>0.40300000000000002</v>
      </c>
      <c r="D328" s="99">
        <f t="shared" si="21"/>
        <v>7.4949165908278435</v>
      </c>
      <c r="E328">
        <f t="shared" si="22"/>
        <v>0.97433915680761973</v>
      </c>
    </row>
    <row r="329" spans="1:5" x14ac:dyDescent="0.25">
      <c r="A329" s="1">
        <v>41141</v>
      </c>
      <c r="B329">
        <v>2.8</v>
      </c>
      <c r="C329">
        <f t="shared" si="20"/>
        <v>0.36399999999999999</v>
      </c>
      <c r="D329" s="99">
        <f t="shared" si="21"/>
        <v>7.1949165908278436</v>
      </c>
      <c r="E329">
        <f t="shared" si="22"/>
        <v>0.9353391568076197</v>
      </c>
    </row>
    <row r="330" spans="1:5" x14ac:dyDescent="0.25">
      <c r="A330" s="1">
        <v>41142</v>
      </c>
      <c r="B330">
        <v>2.5</v>
      </c>
      <c r="C330">
        <f t="shared" si="20"/>
        <v>0.32500000000000001</v>
      </c>
      <c r="D330" s="99">
        <f t="shared" si="21"/>
        <v>6.8949165908278438</v>
      </c>
      <c r="E330">
        <f t="shared" si="22"/>
        <v>0.89633915680761977</v>
      </c>
    </row>
    <row r="331" spans="1:5" x14ac:dyDescent="0.25">
      <c r="A331" s="1">
        <v>41143</v>
      </c>
      <c r="B331">
        <v>2.2999999999999998</v>
      </c>
      <c r="C331">
        <f t="shared" si="20"/>
        <v>0.29899999999999999</v>
      </c>
      <c r="D331" s="99">
        <f t="shared" si="21"/>
        <v>6.6949165908278436</v>
      </c>
      <c r="E331">
        <f t="shared" si="22"/>
        <v>0.87033915680761975</v>
      </c>
    </row>
    <row r="332" spans="1:5" x14ac:dyDescent="0.25">
      <c r="A332" s="1">
        <v>41144</v>
      </c>
      <c r="B332">
        <v>2.1</v>
      </c>
      <c r="C332">
        <f t="shared" si="20"/>
        <v>0.27300000000000002</v>
      </c>
      <c r="D332" s="99">
        <f t="shared" si="21"/>
        <v>6.4949165908278435</v>
      </c>
      <c r="E332">
        <f t="shared" si="22"/>
        <v>0.84433915680761973</v>
      </c>
    </row>
    <row r="333" spans="1:5" x14ac:dyDescent="0.25">
      <c r="A333" s="1">
        <v>41145</v>
      </c>
      <c r="B333">
        <v>2.1</v>
      </c>
      <c r="C333">
        <f t="shared" si="20"/>
        <v>0.27300000000000002</v>
      </c>
      <c r="D333" s="99">
        <f t="shared" si="21"/>
        <v>6.4949165908278435</v>
      </c>
      <c r="E333">
        <f t="shared" si="22"/>
        <v>0.84433915680761973</v>
      </c>
    </row>
    <row r="334" spans="1:5" x14ac:dyDescent="0.25">
      <c r="A334" s="1">
        <v>41146</v>
      </c>
      <c r="B334">
        <v>1.9</v>
      </c>
      <c r="C334">
        <f t="shared" si="20"/>
        <v>0.247</v>
      </c>
      <c r="D334" s="99">
        <f t="shared" si="21"/>
        <v>6.2949165908278442</v>
      </c>
      <c r="E334">
        <f t="shared" si="22"/>
        <v>0.81833915680761982</v>
      </c>
    </row>
    <row r="335" spans="1:5" x14ac:dyDescent="0.25">
      <c r="A335" s="1">
        <v>41147</v>
      </c>
      <c r="B335">
        <v>1.7</v>
      </c>
      <c r="C335">
        <f t="shared" si="20"/>
        <v>0.221</v>
      </c>
      <c r="D335" s="99">
        <f t="shared" si="21"/>
        <v>6.094916590827844</v>
      </c>
      <c r="E335">
        <f t="shared" si="22"/>
        <v>0.79233915680761979</v>
      </c>
    </row>
    <row r="336" spans="1:5" x14ac:dyDescent="0.25">
      <c r="A336" s="1">
        <v>41148</v>
      </c>
      <c r="B336">
        <v>1.5</v>
      </c>
      <c r="C336">
        <f t="shared" si="20"/>
        <v>0.19500000000000001</v>
      </c>
      <c r="D336" s="99">
        <f t="shared" si="21"/>
        <v>5.8949165908278438</v>
      </c>
      <c r="E336">
        <f t="shared" si="22"/>
        <v>0.76633915680761977</v>
      </c>
    </row>
    <row r="337" spans="1:5" x14ac:dyDescent="0.25">
      <c r="A337" s="1">
        <v>41149</v>
      </c>
      <c r="B337">
        <v>1.3</v>
      </c>
      <c r="C337">
        <f t="shared" si="20"/>
        <v>0.16900000000000001</v>
      </c>
      <c r="D337" s="99">
        <f t="shared" si="21"/>
        <v>5.6949165908278436</v>
      </c>
      <c r="E337">
        <f t="shared" si="22"/>
        <v>0.74033915680761975</v>
      </c>
    </row>
    <row r="338" spans="1:5" x14ac:dyDescent="0.25">
      <c r="A338" s="1">
        <v>41150</v>
      </c>
      <c r="B338">
        <v>1.3</v>
      </c>
      <c r="C338">
        <f t="shared" si="20"/>
        <v>0.16900000000000001</v>
      </c>
      <c r="D338" s="99">
        <f t="shared" si="21"/>
        <v>5.6949165908278436</v>
      </c>
      <c r="E338">
        <f t="shared" si="22"/>
        <v>0.74033915680761975</v>
      </c>
    </row>
    <row r="339" spans="1:5" x14ac:dyDescent="0.25">
      <c r="A339" s="1">
        <v>41151</v>
      </c>
      <c r="B339">
        <v>1.3</v>
      </c>
      <c r="C339">
        <f t="shared" si="20"/>
        <v>0.16900000000000001</v>
      </c>
      <c r="D339" s="99">
        <f t="shared" si="21"/>
        <v>5.6949165908278436</v>
      </c>
      <c r="E339">
        <f t="shared" si="22"/>
        <v>0.74033915680761975</v>
      </c>
    </row>
    <row r="340" spans="1:5" x14ac:dyDescent="0.25">
      <c r="A340" s="1">
        <v>41152</v>
      </c>
      <c r="B340">
        <v>1.7</v>
      </c>
      <c r="C340">
        <f t="shared" si="20"/>
        <v>0.221</v>
      </c>
      <c r="D340" s="99">
        <f t="shared" si="21"/>
        <v>6.094916590827844</v>
      </c>
      <c r="E340">
        <f t="shared" si="22"/>
        <v>0.79233915680761979</v>
      </c>
    </row>
    <row r="341" spans="1:5" x14ac:dyDescent="0.25">
      <c r="A341" s="1">
        <v>41153</v>
      </c>
      <c r="B341">
        <v>2.1</v>
      </c>
      <c r="C341">
        <f t="shared" si="20"/>
        <v>0.27300000000000002</v>
      </c>
      <c r="D341" s="99">
        <f>B341+$Y$14</f>
        <v>6.6165589075452651</v>
      </c>
      <c r="E341">
        <f t="shared" si="22"/>
        <v>0.86015265798088447</v>
      </c>
    </row>
    <row r="342" spans="1:5" x14ac:dyDescent="0.25">
      <c r="A342" s="1">
        <v>41154</v>
      </c>
      <c r="B342">
        <v>2.4</v>
      </c>
      <c r="C342">
        <f t="shared" si="20"/>
        <v>0.312</v>
      </c>
      <c r="D342" s="99">
        <f t="shared" ref="D342:D370" si="23">B342+$Y$14</f>
        <v>6.916558907545264</v>
      </c>
      <c r="E342">
        <f t="shared" si="22"/>
        <v>0.8991526579808844</v>
      </c>
    </row>
    <row r="343" spans="1:5" x14ac:dyDescent="0.25">
      <c r="A343" s="1">
        <v>41155</v>
      </c>
      <c r="B343">
        <v>2.2000000000000002</v>
      </c>
      <c r="C343">
        <f t="shared" si="20"/>
        <v>0.28600000000000003</v>
      </c>
      <c r="D343" s="99">
        <f t="shared" si="23"/>
        <v>6.7165589075452647</v>
      </c>
      <c r="E343">
        <f t="shared" si="22"/>
        <v>0.87315265798088448</v>
      </c>
    </row>
    <row r="344" spans="1:5" x14ac:dyDescent="0.25">
      <c r="A344" s="1">
        <v>41156</v>
      </c>
      <c r="B344">
        <v>1.9</v>
      </c>
      <c r="C344">
        <f t="shared" si="20"/>
        <v>0.247</v>
      </c>
      <c r="D344" s="99">
        <f t="shared" si="23"/>
        <v>6.416558907545264</v>
      </c>
      <c r="E344">
        <f t="shared" si="22"/>
        <v>0.83415265798088434</v>
      </c>
    </row>
    <row r="345" spans="1:5" x14ac:dyDescent="0.25">
      <c r="A345" s="1">
        <v>41157</v>
      </c>
      <c r="B345">
        <v>1.6</v>
      </c>
      <c r="C345">
        <f t="shared" si="20"/>
        <v>0.20800000000000002</v>
      </c>
      <c r="D345" s="99">
        <f t="shared" si="23"/>
        <v>6.1165589075452651</v>
      </c>
      <c r="E345">
        <f t="shared" si="22"/>
        <v>0.79515265798088453</v>
      </c>
    </row>
    <row r="346" spans="1:5" x14ac:dyDescent="0.25">
      <c r="A346" s="1">
        <v>41158</v>
      </c>
      <c r="B346">
        <v>1.5</v>
      </c>
      <c r="C346">
        <f t="shared" si="20"/>
        <v>0.19500000000000001</v>
      </c>
      <c r="D346" s="99">
        <f t="shared" si="23"/>
        <v>6.0165589075452646</v>
      </c>
      <c r="E346">
        <f t="shared" si="22"/>
        <v>0.7821526579808844</v>
      </c>
    </row>
    <row r="347" spans="1:5" x14ac:dyDescent="0.25">
      <c r="A347" s="1">
        <v>41159</v>
      </c>
      <c r="B347">
        <v>1.4</v>
      </c>
      <c r="C347">
        <f t="shared" si="20"/>
        <v>0.182</v>
      </c>
      <c r="D347" s="99">
        <f t="shared" si="23"/>
        <v>5.916558907545264</v>
      </c>
      <c r="E347">
        <f t="shared" si="22"/>
        <v>0.76915265798088439</v>
      </c>
    </row>
    <row r="348" spans="1:5" x14ac:dyDescent="0.25">
      <c r="A348" s="1">
        <v>41160</v>
      </c>
      <c r="B348">
        <v>1.4</v>
      </c>
      <c r="C348">
        <f t="shared" si="20"/>
        <v>0.182</v>
      </c>
      <c r="D348" s="99">
        <f t="shared" si="23"/>
        <v>5.916558907545264</v>
      </c>
      <c r="E348">
        <f t="shared" si="22"/>
        <v>0.76915265798088439</v>
      </c>
    </row>
    <row r="349" spans="1:5" x14ac:dyDescent="0.25">
      <c r="A349" s="1">
        <v>41161</v>
      </c>
      <c r="B349">
        <v>1.2</v>
      </c>
      <c r="C349">
        <f t="shared" ref="C349:C370" si="24">B349*0.13</f>
        <v>0.156</v>
      </c>
      <c r="D349" s="99">
        <f t="shared" si="23"/>
        <v>5.7165589075452647</v>
      </c>
      <c r="E349">
        <f t="shared" si="22"/>
        <v>0.74315265798088448</v>
      </c>
    </row>
    <row r="350" spans="1:5" x14ac:dyDescent="0.25">
      <c r="A350" s="1">
        <v>41162</v>
      </c>
      <c r="B350">
        <v>0.93</v>
      </c>
      <c r="C350">
        <f t="shared" si="24"/>
        <v>0.12090000000000001</v>
      </c>
      <c r="D350" s="99">
        <f t="shared" si="23"/>
        <v>5.4465589075452643</v>
      </c>
      <c r="E350">
        <f t="shared" si="22"/>
        <v>0.70805265798088435</v>
      </c>
    </row>
    <row r="351" spans="1:5" x14ac:dyDescent="0.25">
      <c r="A351" s="1">
        <v>41163</v>
      </c>
      <c r="B351">
        <v>0.93</v>
      </c>
      <c r="C351">
        <f t="shared" si="24"/>
        <v>0.12090000000000001</v>
      </c>
      <c r="D351" s="99">
        <f t="shared" si="23"/>
        <v>5.4465589075452643</v>
      </c>
      <c r="E351">
        <f t="shared" si="22"/>
        <v>0.70805265798088435</v>
      </c>
    </row>
    <row r="352" spans="1:5" x14ac:dyDescent="0.25">
      <c r="A352" s="1">
        <v>41164</v>
      </c>
      <c r="B352">
        <v>1</v>
      </c>
      <c r="C352">
        <f t="shared" si="24"/>
        <v>0.13</v>
      </c>
      <c r="D352" s="99">
        <f t="shared" si="23"/>
        <v>5.5165589075452646</v>
      </c>
      <c r="E352">
        <f t="shared" si="22"/>
        <v>0.71715265798088446</v>
      </c>
    </row>
    <row r="353" spans="1:5" x14ac:dyDescent="0.25">
      <c r="A353" s="1">
        <v>41165</v>
      </c>
      <c r="B353">
        <v>0.94</v>
      </c>
      <c r="C353">
        <f t="shared" si="24"/>
        <v>0.1222</v>
      </c>
      <c r="D353" s="99">
        <f t="shared" si="23"/>
        <v>5.456558907545265</v>
      </c>
      <c r="E353">
        <f t="shared" si="22"/>
        <v>0.70935265798088443</v>
      </c>
    </row>
    <row r="354" spans="1:5" x14ac:dyDescent="0.25">
      <c r="A354" s="1">
        <v>41166</v>
      </c>
      <c r="B354">
        <v>1</v>
      </c>
      <c r="C354">
        <f t="shared" si="24"/>
        <v>0.13</v>
      </c>
      <c r="D354" s="99">
        <f t="shared" si="23"/>
        <v>5.5165589075452646</v>
      </c>
      <c r="E354">
        <f t="shared" si="22"/>
        <v>0.71715265798088446</v>
      </c>
    </row>
    <row r="355" spans="1:5" x14ac:dyDescent="0.25">
      <c r="A355" s="1">
        <v>41167</v>
      </c>
      <c r="B355">
        <v>1.1000000000000001</v>
      </c>
      <c r="C355">
        <f t="shared" si="24"/>
        <v>0.14300000000000002</v>
      </c>
      <c r="D355" s="99">
        <f t="shared" si="23"/>
        <v>5.6165589075452651</v>
      </c>
      <c r="E355">
        <f t="shared" si="22"/>
        <v>0.73015265798088447</v>
      </c>
    </row>
    <row r="356" spans="1:5" x14ac:dyDescent="0.25">
      <c r="A356" s="1">
        <v>41168</v>
      </c>
      <c r="B356">
        <v>1.1000000000000001</v>
      </c>
      <c r="C356">
        <f t="shared" si="24"/>
        <v>0.14300000000000002</v>
      </c>
      <c r="D356" s="99">
        <f t="shared" si="23"/>
        <v>5.6165589075452651</v>
      </c>
      <c r="E356">
        <f t="shared" si="22"/>
        <v>0.73015265798088447</v>
      </c>
    </row>
    <row r="357" spans="1:5" x14ac:dyDescent="0.25">
      <c r="A357" s="1">
        <v>41169</v>
      </c>
      <c r="B357">
        <v>1.1000000000000001</v>
      </c>
      <c r="C357">
        <f t="shared" si="24"/>
        <v>0.14300000000000002</v>
      </c>
      <c r="D357" s="99">
        <f t="shared" si="23"/>
        <v>5.6165589075452651</v>
      </c>
      <c r="E357">
        <f t="shared" si="22"/>
        <v>0.73015265798088447</v>
      </c>
    </row>
    <row r="358" spans="1:5" x14ac:dyDescent="0.25">
      <c r="A358" s="1">
        <v>41170</v>
      </c>
      <c r="B358">
        <v>1.1000000000000001</v>
      </c>
      <c r="C358">
        <f t="shared" si="24"/>
        <v>0.14300000000000002</v>
      </c>
      <c r="D358" s="99">
        <f t="shared" si="23"/>
        <v>5.6165589075452651</v>
      </c>
      <c r="E358">
        <f t="shared" si="22"/>
        <v>0.73015265798088447</v>
      </c>
    </row>
    <row r="359" spans="1:5" x14ac:dyDescent="0.25">
      <c r="A359" s="1">
        <v>41171</v>
      </c>
      <c r="B359">
        <v>1.2</v>
      </c>
      <c r="C359">
        <f t="shared" si="24"/>
        <v>0.156</v>
      </c>
      <c r="D359" s="99">
        <f t="shared" si="23"/>
        <v>5.7165589075452647</v>
      </c>
      <c r="E359">
        <f t="shared" si="22"/>
        <v>0.74315265798088448</v>
      </c>
    </row>
    <row r="360" spans="1:5" x14ac:dyDescent="0.25">
      <c r="A360" s="1">
        <v>41172</v>
      </c>
      <c r="B360">
        <v>1.1000000000000001</v>
      </c>
      <c r="C360">
        <f t="shared" si="24"/>
        <v>0.14300000000000002</v>
      </c>
      <c r="D360" s="99">
        <f t="shared" si="23"/>
        <v>5.6165589075452651</v>
      </c>
      <c r="E360">
        <f t="shared" si="22"/>
        <v>0.73015265798088447</v>
      </c>
    </row>
    <row r="361" spans="1:5" x14ac:dyDescent="0.25">
      <c r="A361" s="1">
        <v>41173</v>
      </c>
      <c r="B361">
        <v>1</v>
      </c>
      <c r="C361">
        <f t="shared" si="24"/>
        <v>0.13</v>
      </c>
      <c r="D361" s="99">
        <f t="shared" si="23"/>
        <v>5.5165589075452646</v>
      </c>
      <c r="E361">
        <f t="shared" si="22"/>
        <v>0.71715265798088446</v>
      </c>
    </row>
    <row r="362" spans="1:5" x14ac:dyDescent="0.25">
      <c r="A362" s="1">
        <v>41174</v>
      </c>
      <c r="B362">
        <v>1.2</v>
      </c>
      <c r="C362">
        <f t="shared" si="24"/>
        <v>0.156</v>
      </c>
      <c r="D362" s="99">
        <f t="shared" si="23"/>
        <v>5.7165589075452647</v>
      </c>
      <c r="E362">
        <f t="shared" si="22"/>
        <v>0.74315265798088448</v>
      </c>
    </row>
    <row r="363" spans="1:5" x14ac:dyDescent="0.25">
      <c r="A363" s="1">
        <v>41175</v>
      </c>
      <c r="B363">
        <v>1.2</v>
      </c>
      <c r="C363">
        <f t="shared" si="24"/>
        <v>0.156</v>
      </c>
      <c r="D363" s="99">
        <f t="shared" si="23"/>
        <v>5.7165589075452647</v>
      </c>
      <c r="E363">
        <f t="shared" si="22"/>
        <v>0.74315265798088448</v>
      </c>
    </row>
    <row r="364" spans="1:5" x14ac:dyDescent="0.25">
      <c r="A364" s="1">
        <v>41176</v>
      </c>
      <c r="B364">
        <v>1.2</v>
      </c>
      <c r="C364">
        <f t="shared" si="24"/>
        <v>0.156</v>
      </c>
      <c r="D364" s="99">
        <f t="shared" si="23"/>
        <v>5.7165589075452647</v>
      </c>
      <c r="E364">
        <f t="shared" si="22"/>
        <v>0.74315265798088448</v>
      </c>
    </row>
    <row r="365" spans="1:5" x14ac:dyDescent="0.25">
      <c r="A365" s="1">
        <v>41177</v>
      </c>
      <c r="B365">
        <v>1.2</v>
      </c>
      <c r="C365">
        <f t="shared" si="24"/>
        <v>0.156</v>
      </c>
      <c r="D365" s="99">
        <f t="shared" si="23"/>
        <v>5.7165589075452647</v>
      </c>
      <c r="E365">
        <f t="shared" si="22"/>
        <v>0.74315265798088448</v>
      </c>
    </row>
    <row r="366" spans="1:5" x14ac:dyDescent="0.25">
      <c r="A366" s="1">
        <v>41178</v>
      </c>
      <c r="B366">
        <v>1.2</v>
      </c>
      <c r="C366">
        <f t="shared" si="24"/>
        <v>0.156</v>
      </c>
      <c r="D366" s="99">
        <f t="shared" si="23"/>
        <v>5.7165589075452647</v>
      </c>
      <c r="E366">
        <f t="shared" si="22"/>
        <v>0.74315265798088448</v>
      </c>
    </row>
    <row r="367" spans="1:5" x14ac:dyDescent="0.25">
      <c r="A367" s="1">
        <v>41179</v>
      </c>
      <c r="B367">
        <v>1.2</v>
      </c>
      <c r="C367">
        <f t="shared" si="24"/>
        <v>0.156</v>
      </c>
      <c r="D367" s="99">
        <f t="shared" si="23"/>
        <v>5.7165589075452647</v>
      </c>
      <c r="E367">
        <f t="shared" si="22"/>
        <v>0.74315265798088448</v>
      </c>
    </row>
    <row r="368" spans="1:5" x14ac:dyDescent="0.25">
      <c r="A368" s="1">
        <v>41180</v>
      </c>
      <c r="B368">
        <v>1.2</v>
      </c>
      <c r="C368">
        <f t="shared" si="24"/>
        <v>0.156</v>
      </c>
      <c r="D368" s="99">
        <f t="shared" si="23"/>
        <v>5.7165589075452647</v>
      </c>
      <c r="E368">
        <f t="shared" si="22"/>
        <v>0.74315265798088448</v>
      </c>
    </row>
    <row r="369" spans="1:5" x14ac:dyDescent="0.25">
      <c r="A369" s="1">
        <v>41181</v>
      </c>
      <c r="B369">
        <v>1.2</v>
      </c>
      <c r="C369">
        <f t="shared" si="24"/>
        <v>0.156</v>
      </c>
      <c r="D369" s="99">
        <f t="shared" si="23"/>
        <v>5.7165589075452647</v>
      </c>
      <c r="E369">
        <f t="shared" si="22"/>
        <v>0.74315265798088448</v>
      </c>
    </row>
    <row r="370" spans="1:5" x14ac:dyDescent="0.25">
      <c r="A370" s="1">
        <v>41182</v>
      </c>
      <c r="B370">
        <v>1.4</v>
      </c>
      <c r="C370">
        <f t="shared" si="24"/>
        <v>0.182</v>
      </c>
      <c r="D370" s="99">
        <f t="shared" si="23"/>
        <v>5.916558907545264</v>
      </c>
      <c r="E370">
        <f t="shared" si="22"/>
        <v>0.76915265798088439</v>
      </c>
    </row>
    <row r="371" spans="1:5" x14ac:dyDescent="0.25">
      <c r="A371" s="1">
        <v>41183</v>
      </c>
      <c r="B371">
        <v>8.3000000000000007</v>
      </c>
      <c r="C371">
        <f>B371*0.13</f>
        <v>1.0790000000000002</v>
      </c>
      <c r="D371" s="99">
        <f>B371+$Y$3</f>
        <v>8.6070809530028178</v>
      </c>
      <c r="E371">
        <f>D371*0.13</f>
        <v>1.1189205238903663</v>
      </c>
    </row>
    <row r="372" spans="1:5" x14ac:dyDescent="0.25">
      <c r="A372" s="1">
        <v>41184</v>
      </c>
      <c r="B372">
        <v>8.6</v>
      </c>
      <c r="C372">
        <f t="shared" ref="C372:C401" si="25">B372*0.13</f>
        <v>1.1179999999999999</v>
      </c>
      <c r="D372" s="99">
        <f t="shared" ref="D372:D401" si="26">B372+$Y$3</f>
        <v>8.9070809530028168</v>
      </c>
      <c r="E372">
        <f t="shared" ref="E372:E396" si="27">D372*0.13</f>
        <v>1.1579205238903663</v>
      </c>
    </row>
    <row r="373" spans="1:5" x14ac:dyDescent="0.25">
      <c r="A373" s="1">
        <v>41185</v>
      </c>
      <c r="B373">
        <v>11</v>
      </c>
      <c r="C373">
        <f t="shared" si="25"/>
        <v>1.4300000000000002</v>
      </c>
      <c r="D373" s="99">
        <f t="shared" si="26"/>
        <v>11.307080953002817</v>
      </c>
      <c r="E373">
        <f t="shared" si="27"/>
        <v>1.4699205238903663</v>
      </c>
    </row>
    <row r="374" spans="1:5" x14ac:dyDescent="0.25">
      <c r="A374" s="1">
        <v>41186</v>
      </c>
      <c r="B374">
        <v>15</v>
      </c>
      <c r="C374">
        <f t="shared" si="25"/>
        <v>1.9500000000000002</v>
      </c>
      <c r="D374" s="99">
        <f t="shared" si="26"/>
        <v>15.307080953002817</v>
      </c>
      <c r="E374">
        <f t="shared" si="27"/>
        <v>1.9899205238903663</v>
      </c>
    </row>
    <row r="375" spans="1:5" x14ac:dyDescent="0.25">
      <c r="A375" s="1">
        <v>41187</v>
      </c>
      <c r="B375">
        <v>42</v>
      </c>
      <c r="C375">
        <f t="shared" si="25"/>
        <v>5.46</v>
      </c>
      <c r="D375" s="99">
        <f t="shared" si="26"/>
        <v>42.307080953002817</v>
      </c>
      <c r="E375">
        <f t="shared" si="27"/>
        <v>5.4999205238903661</v>
      </c>
    </row>
    <row r="376" spans="1:5" x14ac:dyDescent="0.25">
      <c r="A376" s="1">
        <v>41188</v>
      </c>
      <c r="B376">
        <v>57</v>
      </c>
      <c r="C376">
        <f t="shared" si="25"/>
        <v>7.41</v>
      </c>
      <c r="D376" s="99">
        <f t="shared" si="26"/>
        <v>57.307080953002817</v>
      </c>
      <c r="E376">
        <f t="shared" si="27"/>
        <v>7.4499205238903663</v>
      </c>
    </row>
    <row r="377" spans="1:5" x14ac:dyDescent="0.25">
      <c r="A377" s="1">
        <v>41189</v>
      </c>
      <c r="B377">
        <v>41</v>
      </c>
      <c r="C377">
        <f t="shared" si="25"/>
        <v>5.33</v>
      </c>
      <c r="D377" s="99">
        <f t="shared" si="26"/>
        <v>41.307080953002817</v>
      </c>
      <c r="E377">
        <f t="shared" si="27"/>
        <v>5.3699205238903662</v>
      </c>
    </row>
    <row r="378" spans="1:5" x14ac:dyDescent="0.25">
      <c r="A378" s="1">
        <v>41190</v>
      </c>
      <c r="B378">
        <v>34</v>
      </c>
      <c r="C378">
        <f t="shared" si="25"/>
        <v>4.42</v>
      </c>
      <c r="D378" s="99">
        <f t="shared" si="26"/>
        <v>34.307080953002817</v>
      </c>
      <c r="E378">
        <f t="shared" si="27"/>
        <v>4.4599205238903661</v>
      </c>
    </row>
    <row r="379" spans="1:5" x14ac:dyDescent="0.25">
      <c r="A379" s="1">
        <v>41191</v>
      </c>
      <c r="B379">
        <v>28</v>
      </c>
      <c r="C379">
        <f t="shared" si="25"/>
        <v>3.64</v>
      </c>
      <c r="D379" s="99">
        <f t="shared" si="26"/>
        <v>28.307080953002817</v>
      </c>
      <c r="E379">
        <f t="shared" si="27"/>
        <v>3.6799205238903663</v>
      </c>
    </row>
    <row r="380" spans="1:5" x14ac:dyDescent="0.25">
      <c r="A380" s="1">
        <v>41192</v>
      </c>
      <c r="B380">
        <v>32</v>
      </c>
      <c r="C380">
        <f t="shared" si="25"/>
        <v>4.16</v>
      </c>
      <c r="D380" s="99">
        <f t="shared" si="26"/>
        <v>32.307080953002817</v>
      </c>
      <c r="E380">
        <f t="shared" si="27"/>
        <v>4.1999205238903663</v>
      </c>
    </row>
    <row r="381" spans="1:5" x14ac:dyDescent="0.25">
      <c r="A381" s="1">
        <v>41193</v>
      </c>
      <c r="B381">
        <v>69</v>
      </c>
      <c r="C381">
        <f t="shared" si="25"/>
        <v>8.9700000000000006</v>
      </c>
      <c r="D381" s="99">
        <f t="shared" si="26"/>
        <v>69.30708095300281</v>
      </c>
      <c r="E381">
        <f t="shared" si="27"/>
        <v>9.009920523890365</v>
      </c>
    </row>
    <row r="382" spans="1:5" x14ac:dyDescent="0.25">
      <c r="A382" s="1">
        <v>41194</v>
      </c>
      <c r="B382">
        <v>69</v>
      </c>
      <c r="C382">
        <f t="shared" si="25"/>
        <v>8.9700000000000006</v>
      </c>
      <c r="D382" s="99">
        <f t="shared" si="26"/>
        <v>69.30708095300281</v>
      </c>
      <c r="E382">
        <f t="shared" si="27"/>
        <v>9.009920523890365</v>
      </c>
    </row>
    <row r="383" spans="1:5" x14ac:dyDescent="0.25">
      <c r="A383" s="1">
        <v>41195</v>
      </c>
      <c r="B383">
        <v>48</v>
      </c>
      <c r="C383">
        <f t="shared" si="25"/>
        <v>6.24</v>
      </c>
      <c r="D383" s="99">
        <f t="shared" si="26"/>
        <v>48.307080953002817</v>
      </c>
      <c r="E383">
        <f t="shared" si="27"/>
        <v>6.2799205238903664</v>
      </c>
    </row>
    <row r="384" spans="1:5" x14ac:dyDescent="0.25">
      <c r="A384" s="1">
        <v>41196</v>
      </c>
      <c r="B384">
        <v>40</v>
      </c>
      <c r="C384">
        <f t="shared" si="25"/>
        <v>5.2</v>
      </c>
      <c r="D384" s="99">
        <f t="shared" si="26"/>
        <v>40.307080953002817</v>
      </c>
      <c r="E384">
        <f t="shared" si="27"/>
        <v>5.2399205238903663</v>
      </c>
    </row>
    <row r="385" spans="1:11" x14ac:dyDescent="0.25">
      <c r="A385" s="1">
        <v>41197</v>
      </c>
      <c r="B385">
        <v>36</v>
      </c>
      <c r="C385">
        <f t="shared" si="25"/>
        <v>4.68</v>
      </c>
      <c r="D385" s="99">
        <f t="shared" si="26"/>
        <v>36.307080953002817</v>
      </c>
      <c r="E385">
        <f t="shared" si="27"/>
        <v>4.7199205238903668</v>
      </c>
    </row>
    <row r="386" spans="1:11" x14ac:dyDescent="0.25">
      <c r="A386" s="1">
        <v>41198</v>
      </c>
      <c r="B386">
        <v>32</v>
      </c>
      <c r="C386">
        <f t="shared" si="25"/>
        <v>4.16</v>
      </c>
      <c r="D386" s="99">
        <f t="shared" si="26"/>
        <v>32.307080953002817</v>
      </c>
      <c r="E386">
        <f t="shared" si="27"/>
        <v>4.1999205238903663</v>
      </c>
    </row>
    <row r="387" spans="1:11" x14ac:dyDescent="0.25">
      <c r="A387" s="1">
        <v>41199</v>
      </c>
      <c r="B387">
        <v>29</v>
      </c>
      <c r="C387">
        <f t="shared" si="25"/>
        <v>3.77</v>
      </c>
      <c r="D387" s="99">
        <f t="shared" si="26"/>
        <v>29.307080953002817</v>
      </c>
      <c r="E387">
        <f t="shared" si="27"/>
        <v>3.8099205238903662</v>
      </c>
      <c r="K387" s="101">
        <v>41213</v>
      </c>
    </row>
    <row r="388" spans="1:11" x14ac:dyDescent="0.25">
      <c r="A388" s="1">
        <v>41200</v>
      </c>
      <c r="B388">
        <v>27</v>
      </c>
      <c r="C388">
        <f t="shared" si="25"/>
        <v>3.5100000000000002</v>
      </c>
      <c r="D388" s="99">
        <f t="shared" si="26"/>
        <v>27.307080953002817</v>
      </c>
      <c r="E388">
        <f t="shared" si="27"/>
        <v>3.5499205238903664</v>
      </c>
    </row>
    <row r="389" spans="1:11" x14ac:dyDescent="0.25">
      <c r="A389" s="1">
        <v>41201</v>
      </c>
      <c r="B389">
        <v>26</v>
      </c>
      <c r="C389">
        <f t="shared" si="25"/>
        <v>3.38</v>
      </c>
      <c r="D389" s="99">
        <f t="shared" si="26"/>
        <v>26.307080953002817</v>
      </c>
      <c r="E389">
        <f t="shared" si="27"/>
        <v>3.4199205238903665</v>
      </c>
    </row>
    <row r="390" spans="1:11" x14ac:dyDescent="0.25">
      <c r="A390" s="1">
        <v>41202</v>
      </c>
      <c r="B390">
        <v>25</v>
      </c>
      <c r="C390">
        <f t="shared" si="25"/>
        <v>3.25</v>
      </c>
      <c r="D390" s="99">
        <f t="shared" si="26"/>
        <v>25.307080953002817</v>
      </c>
      <c r="E390">
        <f t="shared" si="27"/>
        <v>3.2899205238903662</v>
      </c>
    </row>
    <row r="391" spans="1:11" x14ac:dyDescent="0.25">
      <c r="A391" s="1">
        <v>41203</v>
      </c>
      <c r="B391">
        <v>24</v>
      </c>
      <c r="C391">
        <f t="shared" si="25"/>
        <v>3.12</v>
      </c>
      <c r="D391" s="99">
        <f t="shared" si="26"/>
        <v>24.307080953002817</v>
      </c>
      <c r="E391">
        <f t="shared" si="27"/>
        <v>3.1599205238903663</v>
      </c>
    </row>
    <row r="392" spans="1:11" x14ac:dyDescent="0.25">
      <c r="A392" s="1">
        <v>41204</v>
      </c>
      <c r="B392">
        <v>24</v>
      </c>
      <c r="C392">
        <f t="shared" si="25"/>
        <v>3.12</v>
      </c>
      <c r="D392" s="99">
        <f t="shared" si="26"/>
        <v>24.307080953002817</v>
      </c>
      <c r="E392">
        <f t="shared" si="27"/>
        <v>3.1599205238903663</v>
      </c>
    </row>
    <row r="393" spans="1:11" x14ac:dyDescent="0.25">
      <c r="A393" s="1">
        <v>41205</v>
      </c>
      <c r="B393">
        <v>23</v>
      </c>
      <c r="C393">
        <f t="shared" si="25"/>
        <v>2.99</v>
      </c>
      <c r="D393" s="99">
        <f t="shared" si="26"/>
        <v>23.307080953002817</v>
      </c>
      <c r="E393">
        <f t="shared" si="27"/>
        <v>3.0299205238903664</v>
      </c>
    </row>
    <row r="394" spans="1:11" x14ac:dyDescent="0.25">
      <c r="A394" s="1">
        <v>41206</v>
      </c>
      <c r="B394">
        <v>23</v>
      </c>
      <c r="C394">
        <f t="shared" si="25"/>
        <v>2.99</v>
      </c>
      <c r="D394" s="99">
        <f t="shared" si="26"/>
        <v>23.307080953002817</v>
      </c>
      <c r="E394">
        <f t="shared" si="27"/>
        <v>3.0299205238903664</v>
      </c>
    </row>
    <row r="395" spans="1:11" x14ac:dyDescent="0.25">
      <c r="A395" s="1">
        <v>41207</v>
      </c>
      <c r="B395">
        <v>23</v>
      </c>
      <c r="C395">
        <f t="shared" si="25"/>
        <v>2.99</v>
      </c>
      <c r="D395" s="99">
        <f t="shared" si="26"/>
        <v>23.307080953002817</v>
      </c>
      <c r="E395">
        <f t="shared" si="27"/>
        <v>3.0299205238903664</v>
      </c>
    </row>
    <row r="396" spans="1:11" x14ac:dyDescent="0.25">
      <c r="A396" s="1">
        <v>41208</v>
      </c>
      <c r="B396">
        <v>22</v>
      </c>
      <c r="C396">
        <f t="shared" si="25"/>
        <v>2.8600000000000003</v>
      </c>
      <c r="D396" s="99">
        <f t="shared" si="26"/>
        <v>22.307080953002817</v>
      </c>
      <c r="E396">
        <f t="shared" si="27"/>
        <v>2.8999205238903665</v>
      </c>
    </row>
    <row r="397" spans="1:11" x14ac:dyDescent="0.25">
      <c r="A397" s="1">
        <v>41209</v>
      </c>
      <c r="B397">
        <v>22</v>
      </c>
      <c r="C397">
        <f t="shared" si="25"/>
        <v>2.8600000000000003</v>
      </c>
      <c r="D397" s="99">
        <f t="shared" si="26"/>
        <v>22.307080953002817</v>
      </c>
      <c r="E397">
        <f>D397*0.13</f>
        <v>2.8999205238903665</v>
      </c>
    </row>
    <row r="398" spans="1:11" x14ac:dyDescent="0.25">
      <c r="A398" s="1">
        <v>41210</v>
      </c>
      <c r="B398">
        <v>21</v>
      </c>
      <c r="C398">
        <f t="shared" si="25"/>
        <v>2.73</v>
      </c>
      <c r="D398" s="99">
        <f t="shared" si="26"/>
        <v>21.307080953002817</v>
      </c>
      <c r="E398">
        <f t="shared" ref="E398:E401" si="28">D398*0.13</f>
        <v>2.7699205238903661</v>
      </c>
    </row>
    <row r="399" spans="1:11" x14ac:dyDescent="0.25">
      <c r="A399" s="1">
        <v>41211</v>
      </c>
      <c r="B399">
        <v>21</v>
      </c>
      <c r="C399">
        <f t="shared" si="25"/>
        <v>2.73</v>
      </c>
      <c r="D399" s="99">
        <f t="shared" si="26"/>
        <v>21.307080953002817</v>
      </c>
      <c r="E399">
        <f t="shared" si="28"/>
        <v>2.7699205238903661</v>
      </c>
    </row>
    <row r="400" spans="1:11" x14ac:dyDescent="0.25">
      <c r="A400" s="1">
        <v>41212</v>
      </c>
      <c r="B400">
        <v>21</v>
      </c>
      <c r="C400">
        <f t="shared" si="25"/>
        <v>2.73</v>
      </c>
      <c r="D400" s="99">
        <f t="shared" si="26"/>
        <v>21.307080953002817</v>
      </c>
      <c r="E400">
        <f t="shared" si="28"/>
        <v>2.7699205238903661</v>
      </c>
    </row>
    <row r="401" spans="1:5" x14ac:dyDescent="0.25">
      <c r="A401" s="1">
        <v>41213</v>
      </c>
      <c r="B401">
        <v>21</v>
      </c>
      <c r="C401">
        <f t="shared" si="25"/>
        <v>2.73</v>
      </c>
      <c r="D401" s="99">
        <f t="shared" si="26"/>
        <v>21.307080953002817</v>
      </c>
      <c r="E401">
        <f t="shared" si="28"/>
        <v>2.7699205238903661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1"/>
  <sheetViews>
    <sheetView topLeftCell="A340" zoomScale="70" zoomScaleNormal="70" workbookViewId="0">
      <selection activeCell="A401" sqref="A401"/>
    </sheetView>
  </sheetViews>
  <sheetFormatPr defaultRowHeight="15" x14ac:dyDescent="0.25"/>
  <cols>
    <col min="1" max="1" width="11.5703125" customWidth="1"/>
    <col min="2" max="3" width="20.5703125" bestFit="1" customWidth="1"/>
    <col min="4" max="4" width="23.140625" bestFit="1" customWidth="1"/>
    <col min="5" max="5" width="17.28515625" bestFit="1" customWidth="1"/>
    <col min="12" max="12" width="8.7109375" bestFit="1" customWidth="1"/>
    <col min="13" max="13" width="13" bestFit="1" customWidth="1"/>
    <col min="14" max="14" width="10.5703125" bestFit="1" customWidth="1"/>
    <col min="15" max="15" width="14.85546875" bestFit="1" customWidth="1"/>
    <col min="16" max="17" width="12.140625" bestFit="1" customWidth="1"/>
    <col min="18" max="18" width="12.42578125" bestFit="1" customWidth="1"/>
    <col min="19" max="19" width="8.5703125" bestFit="1" customWidth="1"/>
    <col min="20" max="20" width="10.28515625" bestFit="1" customWidth="1"/>
    <col min="21" max="21" width="10" bestFit="1" customWidth="1"/>
    <col min="22" max="22" width="10.5703125" bestFit="1" customWidth="1"/>
    <col min="23" max="23" width="12" bestFit="1" customWidth="1"/>
    <col min="24" max="24" width="10.5703125" bestFit="1" customWidth="1"/>
    <col min="25" max="25" width="10.7109375" bestFit="1" customWidth="1"/>
  </cols>
  <sheetData>
    <row r="1" spans="1:25" x14ac:dyDescent="0.25">
      <c r="A1" s="30" t="s">
        <v>2</v>
      </c>
    </row>
    <row r="2" spans="1:25" ht="45" x14ac:dyDescent="0.25">
      <c r="L2" s="69" t="str">
        <f>'Water Use Estimates'!A10</f>
        <v>Month</v>
      </c>
      <c r="M2" s="70" t="str">
        <f>'Water Use Estimates'!B10</f>
        <v>Days in the month</v>
      </c>
      <c r="N2" s="71" t="str">
        <f>'Water Use Estimates'!C10</f>
        <v>Vineyard Water AF/Yr</v>
      </c>
      <c r="O2" s="71" t="str">
        <f>'Water Use Estimates'!D10</f>
        <v>Orchard Water AF/Yr</v>
      </c>
      <c r="P2" s="71" t="str">
        <f>'Water Use Estimates'!E10</f>
        <v>Pot Water AF/YR 6 gpd</v>
      </c>
      <c r="Q2" s="71" t="str">
        <f>'Water Use Estimates'!F10</f>
        <v>Pot Water AF/YR 10 gpd</v>
      </c>
      <c r="R2" s="72" t="str">
        <f>'Water Use Estimates'!G10</f>
        <v>Res Water AF/Yr</v>
      </c>
      <c r="S2" s="72" t="str">
        <f>'Water Use Estimates'!H10</f>
        <v>Comm Water AF/Yr</v>
      </c>
      <c r="T2" s="72" t="str">
        <f>'Water Use Estimates'!I10</f>
        <v>Schools Water AF/Yr</v>
      </c>
      <c r="U2" s="72" t="str">
        <f>'Water Use Estimates'!J10</f>
        <v>Brewery Water AF/Yr</v>
      </c>
      <c r="V2" s="72" t="str">
        <f>'Water Use Estimates'!K10</f>
        <v>Wineries Water AF/Yr</v>
      </c>
      <c r="W2" s="72" t="str">
        <f>'Water Use Estimates'!L10</f>
        <v>Monthly Total H20 Use</v>
      </c>
      <c r="X2" s="72" t="str">
        <f>'Water Use Estimates'!M10</f>
        <v>Daily AF</v>
      </c>
      <c r="Y2" s="72" t="str">
        <f>'Water Use Estimates'!N10</f>
        <v>Daily cfs</v>
      </c>
    </row>
    <row r="3" spans="1:25" x14ac:dyDescent="0.25">
      <c r="B3" t="s">
        <v>4</v>
      </c>
      <c r="C3" t="s">
        <v>5</v>
      </c>
      <c r="D3" t="s">
        <v>4</v>
      </c>
      <c r="E3" t="s">
        <v>5</v>
      </c>
      <c r="L3" s="73" t="str">
        <f>'Water Use Estimates'!A11</f>
        <v>Oct</v>
      </c>
      <c r="M3" s="62">
        <f>'Water Use Estimates'!B11</f>
        <v>31</v>
      </c>
      <c r="N3" s="62">
        <f>'Water Use Estimates'!C11</f>
        <v>0</v>
      </c>
      <c r="O3" s="62">
        <f>'Water Use Estimates'!D11</f>
        <v>0</v>
      </c>
      <c r="P3" s="64">
        <f>'Water Use Estimates'!E11</f>
        <v>0</v>
      </c>
      <c r="Q3" s="64">
        <f>'Water Use Estimates'!F11</f>
        <v>0</v>
      </c>
      <c r="R3" s="65">
        <f>'Water Use Estimates'!G11</f>
        <v>15.144701715000005</v>
      </c>
      <c r="S3" s="65">
        <f>'Water Use Estimates'!H11</f>
        <v>1.6663595850000006</v>
      </c>
      <c r="T3" s="65">
        <f>'Water Use Estimates'!I11</f>
        <v>0.32600938967136178</v>
      </c>
      <c r="U3" s="65">
        <f>'Water Use Estimates'!J11</f>
        <v>0.88779342723004684</v>
      </c>
      <c r="V3" s="65">
        <f>'Water Use Estimates'!K11</f>
        <v>0.86305164319248817</v>
      </c>
      <c r="W3" s="80">
        <f>'Water Use Estimates'!L11</f>
        <v>18.887915760093904</v>
      </c>
      <c r="X3" s="80">
        <f>'Water Use Estimates'!M11</f>
        <v>0.60928760516431946</v>
      </c>
      <c r="Y3" s="80">
        <f>'Water Use Estimates'!N11</f>
        <v>0.30708095300281701</v>
      </c>
    </row>
    <row r="4" spans="1:25" x14ac:dyDescent="0.25">
      <c r="A4" t="s">
        <v>0</v>
      </c>
      <c r="B4" t="s">
        <v>3</v>
      </c>
      <c r="C4" t="s">
        <v>3</v>
      </c>
      <c r="D4" t="s">
        <v>73</v>
      </c>
      <c r="E4" t="s">
        <v>76</v>
      </c>
      <c r="L4" s="73" t="str">
        <f>'Water Use Estimates'!A12</f>
        <v>Nov</v>
      </c>
      <c r="M4" s="62">
        <f>'Water Use Estimates'!B12</f>
        <v>30</v>
      </c>
      <c r="N4" s="62">
        <f>'Water Use Estimates'!C12</f>
        <v>0</v>
      </c>
      <c r="O4" s="62">
        <f>'Water Use Estimates'!D12</f>
        <v>0</v>
      </c>
      <c r="P4" s="64">
        <f>'Water Use Estimates'!E12</f>
        <v>0</v>
      </c>
      <c r="Q4" s="64">
        <f>'Water Use Estimates'!F12</f>
        <v>0</v>
      </c>
      <c r="R4" s="65">
        <f>'Water Use Estimates'!G12</f>
        <v>14.656162950000004</v>
      </c>
      <c r="S4" s="65">
        <f>'Water Use Estimates'!H12</f>
        <v>1.6126060500000006</v>
      </c>
      <c r="T4" s="65">
        <f>'Water Use Estimates'!I12</f>
        <v>0.31549295774647917</v>
      </c>
      <c r="U4" s="65">
        <f>'Water Use Estimates'!J12</f>
        <v>0.85915492957746475</v>
      </c>
      <c r="V4" s="65">
        <f>'Water Use Estimates'!K12</f>
        <v>0.83521126760563369</v>
      </c>
      <c r="W4" s="80">
        <f>'Water Use Estimates'!L12</f>
        <v>18.278628154929581</v>
      </c>
      <c r="X4" s="80">
        <f>'Water Use Estimates'!M12</f>
        <v>0.60928760516431935</v>
      </c>
      <c r="Y4" s="80">
        <f>'Water Use Estimates'!N12</f>
        <v>0.30708095300281696</v>
      </c>
    </row>
    <row r="5" spans="1:25" x14ac:dyDescent="0.25">
      <c r="A5" s="1">
        <v>40817</v>
      </c>
      <c r="B5">
        <v>0.97</v>
      </c>
      <c r="C5">
        <f>B5*0.13</f>
        <v>0.12609999999999999</v>
      </c>
      <c r="D5" s="99">
        <f>B5+$Y$3</f>
        <v>1.2770809530028169</v>
      </c>
      <c r="E5">
        <f>D5*0.13</f>
        <v>0.1660205238903662</v>
      </c>
      <c r="L5" s="73" t="str">
        <f>'Water Use Estimates'!A13</f>
        <v>Dec</v>
      </c>
      <c r="M5" s="62">
        <f>'Water Use Estimates'!B13</f>
        <v>31</v>
      </c>
      <c r="N5" s="62">
        <f>'Water Use Estimates'!C13</f>
        <v>0</v>
      </c>
      <c r="O5" s="62">
        <f>'Water Use Estimates'!D13</f>
        <v>0</v>
      </c>
      <c r="P5" s="64">
        <f>'Water Use Estimates'!E13</f>
        <v>0</v>
      </c>
      <c r="Q5" s="64">
        <f>'Water Use Estimates'!F13</f>
        <v>0</v>
      </c>
      <c r="R5" s="65">
        <f>'Water Use Estimates'!G13</f>
        <v>15.144701715000005</v>
      </c>
      <c r="S5" s="65">
        <f>'Water Use Estimates'!H13</f>
        <v>1.6663595850000006</v>
      </c>
      <c r="T5" s="65">
        <f>'Water Use Estimates'!I13</f>
        <v>0.32600938967136178</v>
      </c>
      <c r="U5" s="65">
        <f>'Water Use Estimates'!J13</f>
        <v>0.88779342723004684</v>
      </c>
      <c r="V5" s="65">
        <f>'Water Use Estimates'!K13</f>
        <v>0.86305164319248817</v>
      </c>
      <c r="W5" s="80">
        <f>'Water Use Estimates'!L13</f>
        <v>18.887915760093904</v>
      </c>
      <c r="X5" s="80">
        <f>'Water Use Estimates'!M13</f>
        <v>0.60928760516431946</v>
      </c>
      <c r="Y5" s="80">
        <f>'Water Use Estimates'!N13</f>
        <v>0.30708095300281701</v>
      </c>
    </row>
    <row r="6" spans="1:25" x14ac:dyDescent="0.25">
      <c r="A6" s="1">
        <v>40818</v>
      </c>
      <c r="B6">
        <v>1</v>
      </c>
      <c r="C6">
        <f t="shared" ref="C6:C69" si="0">B6*0.13</f>
        <v>0.13</v>
      </c>
      <c r="D6" s="99">
        <f t="shared" ref="D6:D35" si="1">B6+$Y$3</f>
        <v>1.3070809530028171</v>
      </c>
      <c r="E6">
        <f t="shared" ref="E6:E69" si="2">D6*0.13</f>
        <v>0.16992052389036624</v>
      </c>
      <c r="L6" s="73" t="str">
        <f>'Water Use Estimates'!A14</f>
        <v>Jan</v>
      </c>
      <c r="M6" s="62">
        <f>'Water Use Estimates'!B14</f>
        <v>31</v>
      </c>
      <c r="N6" s="62">
        <f>'Water Use Estimates'!C14</f>
        <v>0</v>
      </c>
      <c r="O6" s="62">
        <f>'Water Use Estimates'!D14</f>
        <v>0</v>
      </c>
      <c r="P6" s="64">
        <f>'Water Use Estimates'!E14</f>
        <v>0</v>
      </c>
      <c r="Q6" s="64">
        <f>'Water Use Estimates'!F14</f>
        <v>0</v>
      </c>
      <c r="R6" s="65">
        <f>'Water Use Estimates'!G14</f>
        <v>15.144701715000005</v>
      </c>
      <c r="S6" s="65">
        <f>'Water Use Estimates'!H14</f>
        <v>1.6663595850000006</v>
      </c>
      <c r="T6" s="65">
        <f>'Water Use Estimates'!I14</f>
        <v>0.32600938967136178</v>
      </c>
      <c r="U6" s="65">
        <f>'Water Use Estimates'!J14</f>
        <v>0.88779342723004684</v>
      </c>
      <c r="V6" s="65">
        <f>'Water Use Estimates'!K14</f>
        <v>0.86305164319248817</v>
      </c>
      <c r="W6" s="80">
        <f>'Water Use Estimates'!L14</f>
        <v>18.887915760093904</v>
      </c>
      <c r="X6" s="80">
        <f>'Water Use Estimates'!M14</f>
        <v>0.60928760516431946</v>
      </c>
      <c r="Y6" s="80">
        <f>'Water Use Estimates'!N14</f>
        <v>0.30708095300281701</v>
      </c>
    </row>
    <row r="7" spans="1:25" x14ac:dyDescent="0.25">
      <c r="A7" s="1">
        <v>40819</v>
      </c>
      <c r="B7">
        <v>0.9</v>
      </c>
      <c r="C7">
        <f t="shared" si="0"/>
        <v>0.11700000000000001</v>
      </c>
      <c r="D7" s="99">
        <f t="shared" si="1"/>
        <v>1.207080953002817</v>
      </c>
      <c r="E7">
        <f t="shared" si="2"/>
        <v>0.15692052389036623</v>
      </c>
      <c r="L7" s="73" t="str">
        <f>'Water Use Estimates'!A15</f>
        <v>Feb</v>
      </c>
      <c r="M7" s="62">
        <f>'Water Use Estimates'!B15</f>
        <v>28</v>
      </c>
      <c r="N7" s="62">
        <f>'Water Use Estimates'!C15</f>
        <v>0</v>
      </c>
      <c r="O7" s="62">
        <f>'Water Use Estimates'!D15</f>
        <v>0</v>
      </c>
      <c r="P7" s="64">
        <f>'Water Use Estimates'!E15</f>
        <v>0</v>
      </c>
      <c r="Q7" s="64">
        <f>'Water Use Estimates'!F15</f>
        <v>0</v>
      </c>
      <c r="R7" s="65">
        <f>'Water Use Estimates'!G15</f>
        <v>13.679085420000003</v>
      </c>
      <c r="S7" s="65">
        <f>'Water Use Estimates'!H15</f>
        <v>1.5050989800000005</v>
      </c>
      <c r="T7" s="65">
        <f>'Water Use Estimates'!I15</f>
        <v>0.2944600938967139</v>
      </c>
      <c r="U7" s="65">
        <f>'Water Use Estimates'!J15</f>
        <v>0.80187793427230036</v>
      </c>
      <c r="V7" s="65">
        <f>'Water Use Estimates'!K15</f>
        <v>0.77953051643192484</v>
      </c>
      <c r="W7" s="80">
        <f>'Water Use Estimates'!L15</f>
        <v>17.060052944600944</v>
      </c>
      <c r="X7" s="80">
        <f>'Water Use Estimates'!M15</f>
        <v>0.60928760516431946</v>
      </c>
      <c r="Y7" s="80">
        <f>'Water Use Estimates'!N15</f>
        <v>0.30708095300281701</v>
      </c>
    </row>
    <row r="8" spans="1:25" x14ac:dyDescent="0.25">
      <c r="A8" s="1">
        <v>40820</v>
      </c>
      <c r="B8">
        <v>0.47</v>
      </c>
      <c r="C8">
        <f t="shared" si="0"/>
        <v>6.1100000000000002E-2</v>
      </c>
      <c r="D8" s="99">
        <f t="shared" si="1"/>
        <v>0.77708095300281699</v>
      </c>
      <c r="E8">
        <f t="shared" si="2"/>
        <v>0.10102052389036621</v>
      </c>
      <c r="L8" s="73" t="str">
        <f>'Water Use Estimates'!A16</f>
        <v>Mar</v>
      </c>
      <c r="M8" s="62">
        <f>'Water Use Estimates'!B16</f>
        <v>31</v>
      </c>
      <c r="N8" s="62">
        <f>'Water Use Estimates'!C16</f>
        <v>0</v>
      </c>
      <c r="O8" s="62">
        <f>'Water Use Estimates'!D16</f>
        <v>0</v>
      </c>
      <c r="P8" s="64">
        <f>'Water Use Estimates'!E16</f>
        <v>0</v>
      </c>
      <c r="Q8" s="64">
        <f>'Water Use Estimates'!F16</f>
        <v>0</v>
      </c>
      <c r="R8" s="65">
        <f>'Water Use Estimates'!G16</f>
        <v>15.144701715000005</v>
      </c>
      <c r="S8" s="65">
        <f>'Water Use Estimates'!H16</f>
        <v>1.6663595850000006</v>
      </c>
      <c r="T8" s="65">
        <f>'Water Use Estimates'!I16</f>
        <v>0.32600938967136178</v>
      </c>
      <c r="U8" s="65">
        <f>'Water Use Estimates'!J16</f>
        <v>0.88779342723004684</v>
      </c>
      <c r="V8" s="65">
        <f>'Water Use Estimates'!K16</f>
        <v>0.86305164319248817</v>
      </c>
      <c r="W8" s="80">
        <f>'Water Use Estimates'!L16</f>
        <v>18.887915760093904</v>
      </c>
      <c r="X8" s="80">
        <f>'Water Use Estimates'!M16</f>
        <v>0.60928760516431946</v>
      </c>
      <c r="Y8" s="80">
        <f>'Water Use Estimates'!N16</f>
        <v>0.30708095300281701</v>
      </c>
    </row>
    <row r="9" spans="1:25" x14ac:dyDescent="0.25">
      <c r="A9" s="1">
        <v>40821</v>
      </c>
      <c r="B9">
        <v>0.72</v>
      </c>
      <c r="C9">
        <f t="shared" si="0"/>
        <v>9.3600000000000003E-2</v>
      </c>
      <c r="D9" s="99">
        <f t="shared" si="1"/>
        <v>1.0270809530028169</v>
      </c>
      <c r="E9">
        <f t="shared" si="2"/>
        <v>0.1335205238903662</v>
      </c>
      <c r="L9" s="73" t="str">
        <f>'Water Use Estimates'!A17</f>
        <v>Apr</v>
      </c>
      <c r="M9" s="62">
        <f>'Water Use Estimates'!B17</f>
        <v>30</v>
      </c>
      <c r="N9" s="62">
        <f>'Water Use Estimates'!C17</f>
        <v>0</v>
      </c>
      <c r="O9" s="62">
        <f>'Water Use Estimates'!D17</f>
        <v>0</v>
      </c>
      <c r="P9" s="64">
        <f>'Water Use Estimates'!E17</f>
        <v>0</v>
      </c>
      <c r="Q9" s="64">
        <f>'Water Use Estimates'!F17</f>
        <v>0</v>
      </c>
      <c r="R9" s="65">
        <f>'Water Use Estimates'!G17</f>
        <v>14.656162950000004</v>
      </c>
      <c r="S9" s="65">
        <f>'Water Use Estimates'!H17</f>
        <v>1.6126060500000006</v>
      </c>
      <c r="T9" s="65">
        <f>'Water Use Estimates'!I17</f>
        <v>0.31549295774647917</v>
      </c>
      <c r="U9" s="65">
        <f>'Water Use Estimates'!J17</f>
        <v>0.85915492957746475</v>
      </c>
      <c r="V9" s="65">
        <f>'Water Use Estimates'!K17</f>
        <v>0.83521126760563369</v>
      </c>
      <c r="W9" s="80">
        <f>'Water Use Estimates'!L17</f>
        <v>18.278628154929581</v>
      </c>
      <c r="X9" s="80">
        <f>'Water Use Estimates'!M17</f>
        <v>0.60928760516431935</v>
      </c>
      <c r="Y9" s="80">
        <f>'Water Use Estimates'!N17</f>
        <v>0.30708095300281696</v>
      </c>
    </row>
    <row r="10" spans="1:25" x14ac:dyDescent="0.25">
      <c r="A10" s="1">
        <v>40822</v>
      </c>
      <c r="B10">
        <v>0.64</v>
      </c>
      <c r="C10">
        <f t="shared" si="0"/>
        <v>8.320000000000001E-2</v>
      </c>
      <c r="D10" s="99">
        <f t="shared" si="1"/>
        <v>0.94708095300281703</v>
      </c>
      <c r="E10">
        <f t="shared" si="2"/>
        <v>0.12312052389036622</v>
      </c>
      <c r="L10" s="74" t="str">
        <f>'Water Use Estimates'!A18</f>
        <v>May</v>
      </c>
      <c r="M10" s="63">
        <f>'Water Use Estimates'!B18</f>
        <v>31</v>
      </c>
      <c r="N10" s="66">
        <f>'Water Use Estimates'!C18</f>
        <v>98.314161760000019</v>
      </c>
      <c r="O10" s="63">
        <f>'Water Use Estimates'!D18</f>
        <v>101.63703044</v>
      </c>
      <c r="P10" s="67">
        <f>'Water Use Estimates'!E18</f>
        <v>9.1904445999999993</v>
      </c>
      <c r="Q10" s="63">
        <f>'Water Use Estimates'!F18</f>
        <v>15.317400000000001</v>
      </c>
      <c r="R10" s="68">
        <f>'Water Use Estimates'!G18</f>
        <v>34.68625231499999</v>
      </c>
      <c r="S10" s="68">
        <f>'Water Use Estimates'!H18</f>
        <v>3.8165009849999993</v>
      </c>
      <c r="T10" s="68">
        <f>'Water Use Estimates'!I18</f>
        <v>4.9069736842105254</v>
      </c>
      <c r="U10" s="68">
        <f>'Water Use Estimates'!J18</f>
        <v>1.2440789473684211</v>
      </c>
      <c r="V10" s="68">
        <f>'Water Use Estimates'!K18</f>
        <v>1.2094078947368421</v>
      </c>
      <c r="W10" s="81">
        <f>'Water Use Estimates'!L18</f>
        <v>261.13180602631576</v>
      </c>
      <c r="X10" s="81">
        <f>'Water Use Estimates'!M18</f>
        <v>8.4236066460101853</v>
      </c>
      <c r="Y10" s="81">
        <f>'Water Use Estimates'!N18</f>
        <v>4.2454977495891333</v>
      </c>
    </row>
    <row r="11" spans="1:25" x14ac:dyDescent="0.25">
      <c r="A11" s="1">
        <v>40823</v>
      </c>
      <c r="B11">
        <v>0.61</v>
      </c>
      <c r="C11">
        <f t="shared" si="0"/>
        <v>7.9299999999999995E-2</v>
      </c>
      <c r="D11" s="99">
        <f t="shared" si="1"/>
        <v>0.917080953002817</v>
      </c>
      <c r="E11">
        <f t="shared" si="2"/>
        <v>0.11922052389036622</v>
      </c>
      <c r="L11" s="74" t="str">
        <f>'Water Use Estimates'!A19</f>
        <v>Jun</v>
      </c>
      <c r="M11" s="63">
        <f>'Water Use Estimates'!B19</f>
        <v>30</v>
      </c>
      <c r="N11" s="66">
        <f>'Water Use Estimates'!C19</f>
        <v>98.314161760000019</v>
      </c>
      <c r="O11" s="63">
        <f>'Water Use Estimates'!D19</f>
        <v>101.63703044</v>
      </c>
      <c r="P11" s="67">
        <f>'Water Use Estimates'!E19</f>
        <v>9.1904445999999993</v>
      </c>
      <c r="Q11" s="63">
        <f>'Water Use Estimates'!F19</f>
        <v>15.317400000000001</v>
      </c>
      <c r="R11" s="68">
        <f>'Water Use Estimates'!G19</f>
        <v>33.567340949999995</v>
      </c>
      <c r="S11" s="68">
        <f>'Water Use Estimates'!H19</f>
        <v>3.6933880499999994</v>
      </c>
      <c r="T11" s="68">
        <f>'Water Use Estimates'!I19</f>
        <v>4.7486842105263154</v>
      </c>
      <c r="U11" s="68">
        <f>'Water Use Estimates'!J19</f>
        <v>1.2039473684210527</v>
      </c>
      <c r="V11" s="68">
        <f>'Water Use Estimates'!K19</f>
        <v>1.1703947368421053</v>
      </c>
      <c r="W11" s="81">
        <f>'Water Use Estimates'!L19</f>
        <v>268.84279211578956</v>
      </c>
      <c r="X11" s="81">
        <f>'Water Use Estimates'!M19</f>
        <v>8.9614264038596527</v>
      </c>
      <c r="Y11" s="81">
        <f>'Water Use Estimates'!N19</f>
        <v>4.5165589075452646</v>
      </c>
    </row>
    <row r="12" spans="1:25" x14ac:dyDescent="0.25">
      <c r="A12" s="1">
        <v>40824</v>
      </c>
      <c r="B12">
        <v>0.56000000000000005</v>
      </c>
      <c r="C12">
        <f t="shared" si="0"/>
        <v>7.2800000000000004E-2</v>
      </c>
      <c r="D12" s="99">
        <f t="shared" si="1"/>
        <v>0.86708095300281707</v>
      </c>
      <c r="E12">
        <f t="shared" si="2"/>
        <v>0.11272052389036623</v>
      </c>
      <c r="L12" s="74" t="str">
        <f>'Water Use Estimates'!A20</f>
        <v>Jul</v>
      </c>
      <c r="M12" s="63">
        <f>'Water Use Estimates'!B20</f>
        <v>31</v>
      </c>
      <c r="N12" s="66">
        <f>'Water Use Estimates'!C20</f>
        <v>98.314161760000019</v>
      </c>
      <c r="O12" s="63">
        <f>'Water Use Estimates'!D20</f>
        <v>101.63703044</v>
      </c>
      <c r="P12" s="67">
        <f>'Water Use Estimates'!E20</f>
        <v>9.1904445999999993</v>
      </c>
      <c r="Q12" s="63">
        <f>'Water Use Estimates'!F20</f>
        <v>15.317400000000001</v>
      </c>
      <c r="R12" s="68">
        <f>'Water Use Estimates'!G20</f>
        <v>34.68625231499999</v>
      </c>
      <c r="S12" s="68">
        <f>'Water Use Estimates'!H20</f>
        <v>3.8165009849999993</v>
      </c>
      <c r="T12" s="68">
        <f>'Water Use Estimates'!I20</f>
        <v>4.9069736842105254</v>
      </c>
      <c r="U12" s="68">
        <f>'Water Use Estimates'!J20</f>
        <v>1.2440789473684211</v>
      </c>
      <c r="V12" s="68">
        <f>'Water Use Estimates'!K20</f>
        <v>1.2094078947368421</v>
      </c>
      <c r="W12" s="81">
        <f>'Water Use Estimates'!L20</f>
        <v>270.32225062631579</v>
      </c>
      <c r="X12" s="81">
        <f>'Water Use Estimates'!M20</f>
        <v>8.720072600848896</v>
      </c>
      <c r="Y12" s="81">
        <f>'Water Use Estimates'!N20</f>
        <v>4.3949165908278438</v>
      </c>
    </row>
    <row r="13" spans="1:25" x14ac:dyDescent="0.25">
      <c r="A13" s="1">
        <v>40825</v>
      </c>
      <c r="B13">
        <v>0.59</v>
      </c>
      <c r="C13">
        <f t="shared" si="0"/>
        <v>7.6700000000000004E-2</v>
      </c>
      <c r="D13" s="99">
        <f t="shared" si="1"/>
        <v>0.89708095300281698</v>
      </c>
      <c r="E13">
        <f t="shared" si="2"/>
        <v>0.11662052389036622</v>
      </c>
      <c r="L13" s="74" t="str">
        <f>'Water Use Estimates'!A21</f>
        <v>Aug</v>
      </c>
      <c r="M13" s="63">
        <f>'Water Use Estimates'!B21</f>
        <v>31</v>
      </c>
      <c r="N13" s="66">
        <f>'Water Use Estimates'!C21</f>
        <v>98.314161760000019</v>
      </c>
      <c r="O13" s="63">
        <f>'Water Use Estimates'!D21</f>
        <v>101.63703044</v>
      </c>
      <c r="P13" s="67">
        <f>'Water Use Estimates'!E21</f>
        <v>9.1904445999999993</v>
      </c>
      <c r="Q13" s="63">
        <f>'Water Use Estimates'!F21</f>
        <v>15.317400000000001</v>
      </c>
      <c r="R13" s="68">
        <f>'Water Use Estimates'!G21</f>
        <v>34.68625231499999</v>
      </c>
      <c r="S13" s="68">
        <f>'Water Use Estimates'!H21</f>
        <v>3.8165009849999993</v>
      </c>
      <c r="T13" s="68">
        <f>'Water Use Estimates'!I21</f>
        <v>4.9069736842105254</v>
      </c>
      <c r="U13" s="68">
        <f>'Water Use Estimates'!J21</f>
        <v>1.2440789473684211</v>
      </c>
      <c r="V13" s="68">
        <f>'Water Use Estimates'!K21</f>
        <v>1.2094078947368421</v>
      </c>
      <c r="W13" s="81">
        <f>'Water Use Estimates'!L21</f>
        <v>270.32225062631579</v>
      </c>
      <c r="X13" s="81">
        <f>'Water Use Estimates'!M21</f>
        <v>8.720072600848896</v>
      </c>
      <c r="Y13" s="81">
        <f>'Water Use Estimates'!N21</f>
        <v>4.3949165908278438</v>
      </c>
    </row>
    <row r="14" spans="1:25" x14ac:dyDescent="0.25">
      <c r="A14" s="1">
        <v>40826</v>
      </c>
      <c r="B14">
        <v>0.59</v>
      </c>
      <c r="C14">
        <f t="shared" si="0"/>
        <v>7.6700000000000004E-2</v>
      </c>
      <c r="D14" s="99">
        <f t="shared" si="1"/>
        <v>0.89708095300281698</v>
      </c>
      <c r="E14">
        <f t="shared" si="2"/>
        <v>0.11662052389036622</v>
      </c>
      <c r="L14" s="74" t="str">
        <f>'Water Use Estimates'!A22</f>
        <v>Sep</v>
      </c>
      <c r="M14" s="63">
        <f>'Water Use Estimates'!B22</f>
        <v>30</v>
      </c>
      <c r="N14" s="66">
        <f>'Water Use Estimates'!C22</f>
        <v>98.314161760000019</v>
      </c>
      <c r="O14" s="63">
        <f>'Water Use Estimates'!D22</f>
        <v>101.63703044</v>
      </c>
      <c r="P14" s="67">
        <f>'Water Use Estimates'!E22</f>
        <v>9.1904445999999993</v>
      </c>
      <c r="Q14" s="63">
        <f>'Water Use Estimates'!F22</f>
        <v>15.317400000000001</v>
      </c>
      <c r="R14" s="68">
        <f>'Water Use Estimates'!G22</f>
        <v>33.567340949999995</v>
      </c>
      <c r="S14" s="68">
        <f>'Water Use Estimates'!H22</f>
        <v>3.6933880499999994</v>
      </c>
      <c r="T14" s="68">
        <f>'Water Use Estimates'!I22</f>
        <v>4.7486842105263154</v>
      </c>
      <c r="U14" s="68">
        <f>'Water Use Estimates'!J22</f>
        <v>1.2039473684210527</v>
      </c>
      <c r="V14" s="68">
        <f>'Water Use Estimates'!K22</f>
        <v>1.1703947368421053</v>
      </c>
      <c r="W14" s="81">
        <f>'Water Use Estimates'!L22</f>
        <v>268.84279211578956</v>
      </c>
      <c r="X14" s="81">
        <f>'Water Use Estimates'!M22</f>
        <v>8.9614264038596527</v>
      </c>
      <c r="Y14" s="81">
        <f>'Water Use Estimates'!N22</f>
        <v>4.5165589075452646</v>
      </c>
    </row>
    <row r="15" spans="1:25" x14ac:dyDescent="0.25">
      <c r="A15" s="1">
        <v>40827</v>
      </c>
      <c r="B15">
        <v>0.63</v>
      </c>
      <c r="C15">
        <f t="shared" si="0"/>
        <v>8.1900000000000001E-2</v>
      </c>
      <c r="D15" s="99">
        <f t="shared" si="1"/>
        <v>0.93708095300281702</v>
      </c>
      <c r="E15">
        <f t="shared" si="2"/>
        <v>0.12182052389036621</v>
      </c>
    </row>
    <row r="16" spans="1:25" x14ac:dyDescent="0.25">
      <c r="A16" s="1">
        <v>40828</v>
      </c>
      <c r="B16">
        <v>0.65</v>
      </c>
      <c r="C16">
        <f t="shared" si="0"/>
        <v>8.4500000000000006E-2</v>
      </c>
      <c r="D16" s="99">
        <f t="shared" si="1"/>
        <v>0.95708095300281704</v>
      </c>
      <c r="E16">
        <f t="shared" si="2"/>
        <v>0.12442052389036622</v>
      </c>
    </row>
    <row r="17" spans="1:5" x14ac:dyDescent="0.25">
      <c r="A17" s="1">
        <v>40829</v>
      </c>
      <c r="B17">
        <v>4.5</v>
      </c>
      <c r="C17">
        <f t="shared" si="0"/>
        <v>0.58499999999999996</v>
      </c>
      <c r="D17" s="99">
        <f t="shared" si="1"/>
        <v>4.8070809530028171</v>
      </c>
      <c r="E17">
        <f t="shared" si="2"/>
        <v>0.62492052389036623</v>
      </c>
    </row>
    <row r="18" spans="1:5" x14ac:dyDescent="0.25">
      <c r="A18" s="1">
        <v>40830</v>
      </c>
      <c r="B18">
        <v>59</v>
      </c>
      <c r="C18">
        <f t="shared" si="0"/>
        <v>7.67</v>
      </c>
      <c r="D18" s="99">
        <f t="shared" si="1"/>
        <v>59.307080953002817</v>
      </c>
      <c r="E18">
        <f t="shared" si="2"/>
        <v>7.7099205238903661</v>
      </c>
    </row>
    <row r="19" spans="1:5" x14ac:dyDescent="0.25">
      <c r="A19" s="1">
        <v>40831</v>
      </c>
      <c r="B19">
        <v>74</v>
      </c>
      <c r="C19">
        <f t="shared" si="0"/>
        <v>9.620000000000001</v>
      </c>
      <c r="D19" s="99">
        <f t="shared" si="1"/>
        <v>74.30708095300281</v>
      </c>
      <c r="E19">
        <f t="shared" si="2"/>
        <v>9.6599205238903654</v>
      </c>
    </row>
    <row r="20" spans="1:5" x14ac:dyDescent="0.25">
      <c r="A20" s="1">
        <v>40832</v>
      </c>
      <c r="B20">
        <v>49</v>
      </c>
      <c r="C20">
        <f t="shared" si="0"/>
        <v>6.37</v>
      </c>
      <c r="D20" s="99">
        <f t="shared" si="1"/>
        <v>49.307080953002817</v>
      </c>
      <c r="E20">
        <f t="shared" si="2"/>
        <v>6.4099205238903663</v>
      </c>
    </row>
    <row r="21" spans="1:5" x14ac:dyDescent="0.25">
      <c r="A21" s="1">
        <v>40833</v>
      </c>
      <c r="B21">
        <v>30</v>
      </c>
      <c r="C21">
        <f t="shared" si="0"/>
        <v>3.9000000000000004</v>
      </c>
      <c r="D21" s="99">
        <f t="shared" si="1"/>
        <v>30.307080953002817</v>
      </c>
      <c r="E21">
        <f t="shared" si="2"/>
        <v>3.9399205238903665</v>
      </c>
    </row>
    <row r="22" spans="1:5" x14ac:dyDescent="0.25">
      <c r="A22" s="1">
        <v>40834</v>
      </c>
      <c r="B22">
        <v>24</v>
      </c>
      <c r="C22">
        <f t="shared" si="0"/>
        <v>3.12</v>
      </c>
      <c r="D22" s="99">
        <f t="shared" si="1"/>
        <v>24.307080953002817</v>
      </c>
      <c r="E22">
        <f t="shared" si="2"/>
        <v>3.1599205238903663</v>
      </c>
    </row>
    <row r="23" spans="1:5" x14ac:dyDescent="0.25">
      <c r="A23" s="1">
        <v>40835</v>
      </c>
      <c r="B23">
        <v>21</v>
      </c>
      <c r="C23">
        <f t="shared" si="0"/>
        <v>2.73</v>
      </c>
      <c r="D23" s="99">
        <f t="shared" si="1"/>
        <v>21.307080953002817</v>
      </c>
      <c r="E23">
        <f t="shared" si="2"/>
        <v>2.7699205238903661</v>
      </c>
    </row>
    <row r="24" spans="1:5" x14ac:dyDescent="0.25">
      <c r="A24" s="1">
        <v>40836</v>
      </c>
      <c r="B24">
        <v>20</v>
      </c>
      <c r="C24">
        <f t="shared" si="0"/>
        <v>2.6</v>
      </c>
      <c r="D24" s="99">
        <f t="shared" si="1"/>
        <v>20.307080953002817</v>
      </c>
      <c r="E24">
        <f t="shared" si="2"/>
        <v>2.6399205238903662</v>
      </c>
    </row>
    <row r="25" spans="1:5" x14ac:dyDescent="0.25">
      <c r="A25" s="1">
        <v>40837</v>
      </c>
      <c r="B25">
        <v>23</v>
      </c>
      <c r="C25">
        <f t="shared" si="0"/>
        <v>2.99</v>
      </c>
      <c r="D25" s="99">
        <f t="shared" si="1"/>
        <v>23.307080953002817</v>
      </c>
      <c r="E25">
        <f t="shared" si="2"/>
        <v>3.0299205238903664</v>
      </c>
    </row>
    <row r="26" spans="1:5" x14ac:dyDescent="0.25">
      <c r="A26" s="1">
        <v>40838</v>
      </c>
      <c r="B26">
        <v>22</v>
      </c>
      <c r="C26">
        <f t="shared" si="0"/>
        <v>2.8600000000000003</v>
      </c>
      <c r="D26" s="99">
        <f t="shared" si="1"/>
        <v>22.307080953002817</v>
      </c>
      <c r="E26">
        <f t="shared" si="2"/>
        <v>2.8999205238903665</v>
      </c>
    </row>
    <row r="27" spans="1:5" x14ac:dyDescent="0.25">
      <c r="A27" s="1">
        <v>40839</v>
      </c>
      <c r="B27">
        <v>19</v>
      </c>
      <c r="C27">
        <f t="shared" si="0"/>
        <v>2.4700000000000002</v>
      </c>
      <c r="D27" s="99">
        <f t="shared" si="1"/>
        <v>19.307080953002817</v>
      </c>
      <c r="E27">
        <f t="shared" si="2"/>
        <v>2.5099205238903664</v>
      </c>
    </row>
    <row r="28" spans="1:5" x14ac:dyDescent="0.25">
      <c r="A28" s="1">
        <v>40840</v>
      </c>
      <c r="B28">
        <v>18</v>
      </c>
      <c r="C28">
        <f t="shared" si="0"/>
        <v>2.34</v>
      </c>
      <c r="D28" s="99">
        <f t="shared" si="1"/>
        <v>18.307080953002817</v>
      </c>
      <c r="E28">
        <f t="shared" si="2"/>
        <v>2.3799205238903665</v>
      </c>
    </row>
    <row r="29" spans="1:5" x14ac:dyDescent="0.25">
      <c r="A29" s="1">
        <v>40841</v>
      </c>
      <c r="B29">
        <v>16</v>
      </c>
      <c r="C29">
        <f t="shared" si="0"/>
        <v>2.08</v>
      </c>
      <c r="D29" s="99">
        <f t="shared" si="1"/>
        <v>16.307080953002817</v>
      </c>
      <c r="E29">
        <f t="shared" si="2"/>
        <v>2.1199205238903662</v>
      </c>
    </row>
    <row r="30" spans="1:5" x14ac:dyDescent="0.25">
      <c r="A30" s="1">
        <v>40842</v>
      </c>
      <c r="B30">
        <v>16</v>
      </c>
      <c r="C30">
        <f t="shared" si="0"/>
        <v>2.08</v>
      </c>
      <c r="D30" s="99">
        <f t="shared" si="1"/>
        <v>16.307080953002817</v>
      </c>
      <c r="E30">
        <f t="shared" si="2"/>
        <v>2.1199205238903662</v>
      </c>
    </row>
    <row r="31" spans="1:5" x14ac:dyDescent="0.25">
      <c r="A31" s="1">
        <v>40843</v>
      </c>
      <c r="B31">
        <v>15</v>
      </c>
      <c r="C31">
        <f t="shared" si="0"/>
        <v>1.9500000000000002</v>
      </c>
      <c r="D31" s="99">
        <f t="shared" si="1"/>
        <v>15.307080953002817</v>
      </c>
      <c r="E31">
        <f>D31*0.13</f>
        <v>1.9899205238903663</v>
      </c>
    </row>
    <row r="32" spans="1:5" x14ac:dyDescent="0.25">
      <c r="A32" s="1">
        <v>40844</v>
      </c>
      <c r="B32">
        <v>14</v>
      </c>
      <c r="C32">
        <f t="shared" si="0"/>
        <v>1.82</v>
      </c>
      <c r="D32" s="99">
        <f t="shared" si="1"/>
        <v>14.307080953002817</v>
      </c>
      <c r="E32">
        <f t="shared" si="2"/>
        <v>1.8599205238903662</v>
      </c>
    </row>
    <row r="33" spans="1:5" x14ac:dyDescent="0.25">
      <c r="A33" s="1">
        <v>40845</v>
      </c>
      <c r="B33">
        <v>13</v>
      </c>
      <c r="C33">
        <f t="shared" si="0"/>
        <v>1.69</v>
      </c>
      <c r="D33" s="99">
        <f t="shared" si="1"/>
        <v>13.307080953002817</v>
      </c>
      <c r="E33">
        <f t="shared" si="2"/>
        <v>1.7299205238903663</v>
      </c>
    </row>
    <row r="34" spans="1:5" x14ac:dyDescent="0.25">
      <c r="A34" s="1">
        <v>40846</v>
      </c>
      <c r="B34">
        <v>13</v>
      </c>
      <c r="C34">
        <f t="shared" si="0"/>
        <v>1.69</v>
      </c>
      <c r="D34" s="99">
        <f t="shared" si="1"/>
        <v>13.307080953002817</v>
      </c>
      <c r="E34">
        <f t="shared" si="2"/>
        <v>1.7299205238903663</v>
      </c>
    </row>
    <row r="35" spans="1:5" x14ac:dyDescent="0.25">
      <c r="A35" s="1">
        <v>40847</v>
      </c>
      <c r="B35">
        <v>12</v>
      </c>
      <c r="C35">
        <f t="shared" si="0"/>
        <v>1.56</v>
      </c>
      <c r="D35" s="99">
        <f t="shared" si="1"/>
        <v>12.307080953002817</v>
      </c>
      <c r="E35">
        <f t="shared" si="2"/>
        <v>1.5999205238903662</v>
      </c>
    </row>
    <row r="36" spans="1:5" x14ac:dyDescent="0.25">
      <c r="A36" s="1">
        <v>40848</v>
      </c>
      <c r="B36">
        <v>12</v>
      </c>
      <c r="C36">
        <f t="shared" si="0"/>
        <v>1.56</v>
      </c>
      <c r="D36" s="99">
        <f>B36+$Y$4</f>
        <v>12.307080953002817</v>
      </c>
      <c r="E36">
        <f t="shared" si="2"/>
        <v>1.5999205238903662</v>
      </c>
    </row>
    <row r="37" spans="1:5" x14ac:dyDescent="0.25">
      <c r="A37" s="1">
        <v>40849</v>
      </c>
      <c r="B37">
        <v>12</v>
      </c>
      <c r="C37">
        <f t="shared" si="0"/>
        <v>1.56</v>
      </c>
      <c r="D37" s="99">
        <f t="shared" ref="D37:D65" si="3">B37+$Y$4</f>
        <v>12.307080953002817</v>
      </c>
      <c r="E37">
        <f t="shared" si="2"/>
        <v>1.5999205238903662</v>
      </c>
    </row>
    <row r="38" spans="1:5" x14ac:dyDescent="0.25">
      <c r="A38" s="1">
        <v>40850</v>
      </c>
      <c r="B38">
        <v>12</v>
      </c>
      <c r="C38">
        <f t="shared" si="0"/>
        <v>1.56</v>
      </c>
      <c r="D38" s="99">
        <f t="shared" si="3"/>
        <v>12.307080953002817</v>
      </c>
      <c r="E38">
        <f t="shared" si="2"/>
        <v>1.5999205238903662</v>
      </c>
    </row>
    <row r="39" spans="1:5" x14ac:dyDescent="0.25">
      <c r="A39" s="1">
        <v>40851</v>
      </c>
      <c r="B39">
        <v>12</v>
      </c>
      <c r="C39">
        <f t="shared" si="0"/>
        <v>1.56</v>
      </c>
      <c r="D39" s="99">
        <f t="shared" si="3"/>
        <v>12.307080953002817</v>
      </c>
      <c r="E39">
        <f t="shared" si="2"/>
        <v>1.5999205238903662</v>
      </c>
    </row>
    <row r="40" spans="1:5" x14ac:dyDescent="0.25">
      <c r="A40" s="1">
        <v>40852</v>
      </c>
      <c r="B40">
        <v>12</v>
      </c>
      <c r="C40">
        <f t="shared" si="0"/>
        <v>1.56</v>
      </c>
      <c r="D40" s="99">
        <f t="shared" si="3"/>
        <v>12.307080953002817</v>
      </c>
      <c r="E40">
        <f t="shared" si="2"/>
        <v>1.5999205238903662</v>
      </c>
    </row>
    <row r="41" spans="1:5" x14ac:dyDescent="0.25">
      <c r="A41" s="1">
        <v>40853</v>
      </c>
      <c r="B41">
        <v>12</v>
      </c>
      <c r="C41">
        <f t="shared" si="0"/>
        <v>1.56</v>
      </c>
      <c r="D41" s="99">
        <f t="shared" si="3"/>
        <v>12.307080953002817</v>
      </c>
      <c r="E41">
        <f t="shared" si="2"/>
        <v>1.5999205238903662</v>
      </c>
    </row>
    <row r="42" spans="1:5" x14ac:dyDescent="0.25">
      <c r="A42" s="1">
        <v>40854</v>
      </c>
      <c r="B42">
        <v>14</v>
      </c>
      <c r="C42">
        <f t="shared" si="0"/>
        <v>1.82</v>
      </c>
      <c r="D42" s="99">
        <f t="shared" si="3"/>
        <v>14.307080953002817</v>
      </c>
      <c r="E42">
        <f t="shared" si="2"/>
        <v>1.8599205238903662</v>
      </c>
    </row>
    <row r="43" spans="1:5" x14ac:dyDescent="0.25">
      <c r="A43" s="1">
        <v>40855</v>
      </c>
      <c r="B43">
        <v>15</v>
      </c>
      <c r="C43">
        <f t="shared" si="0"/>
        <v>1.9500000000000002</v>
      </c>
      <c r="D43" s="99">
        <f t="shared" si="3"/>
        <v>15.307080953002817</v>
      </c>
      <c r="E43">
        <f t="shared" si="2"/>
        <v>1.9899205238903663</v>
      </c>
    </row>
    <row r="44" spans="1:5" x14ac:dyDescent="0.25">
      <c r="A44" s="1">
        <v>40856</v>
      </c>
      <c r="B44">
        <v>15</v>
      </c>
      <c r="C44">
        <f t="shared" si="0"/>
        <v>1.9500000000000002</v>
      </c>
      <c r="D44" s="99">
        <f t="shared" si="3"/>
        <v>15.307080953002817</v>
      </c>
      <c r="E44">
        <f t="shared" si="2"/>
        <v>1.9899205238903663</v>
      </c>
    </row>
    <row r="45" spans="1:5" x14ac:dyDescent="0.25">
      <c r="A45" s="1">
        <v>40857</v>
      </c>
      <c r="B45">
        <v>14</v>
      </c>
      <c r="C45">
        <f t="shared" si="0"/>
        <v>1.82</v>
      </c>
      <c r="D45" s="99">
        <f t="shared" si="3"/>
        <v>14.307080953002817</v>
      </c>
      <c r="E45">
        <f t="shared" si="2"/>
        <v>1.8599205238903662</v>
      </c>
    </row>
    <row r="46" spans="1:5" x14ac:dyDescent="0.25">
      <c r="A46" s="1">
        <v>40858</v>
      </c>
      <c r="B46">
        <v>14</v>
      </c>
      <c r="C46">
        <f t="shared" si="0"/>
        <v>1.82</v>
      </c>
      <c r="D46" s="99">
        <f t="shared" si="3"/>
        <v>14.307080953002817</v>
      </c>
      <c r="E46">
        <f t="shared" si="2"/>
        <v>1.8599205238903662</v>
      </c>
    </row>
    <row r="47" spans="1:5" x14ac:dyDescent="0.25">
      <c r="A47" s="1">
        <v>40859</v>
      </c>
      <c r="B47">
        <v>14</v>
      </c>
      <c r="C47">
        <f t="shared" si="0"/>
        <v>1.82</v>
      </c>
      <c r="D47" s="99">
        <f t="shared" si="3"/>
        <v>14.307080953002817</v>
      </c>
      <c r="E47">
        <f t="shared" si="2"/>
        <v>1.8599205238903662</v>
      </c>
    </row>
    <row r="48" spans="1:5" x14ac:dyDescent="0.25">
      <c r="A48" s="1">
        <v>40860</v>
      </c>
      <c r="B48">
        <v>13</v>
      </c>
      <c r="C48">
        <f t="shared" si="0"/>
        <v>1.69</v>
      </c>
      <c r="D48" s="99">
        <f t="shared" si="3"/>
        <v>13.307080953002817</v>
      </c>
      <c r="E48">
        <f t="shared" si="2"/>
        <v>1.7299205238903663</v>
      </c>
    </row>
    <row r="49" spans="1:5" x14ac:dyDescent="0.25">
      <c r="A49" s="1">
        <v>40861</v>
      </c>
      <c r="B49">
        <v>13</v>
      </c>
      <c r="C49">
        <f t="shared" si="0"/>
        <v>1.69</v>
      </c>
      <c r="D49" s="99">
        <f t="shared" si="3"/>
        <v>13.307080953002817</v>
      </c>
      <c r="E49">
        <f t="shared" si="2"/>
        <v>1.7299205238903663</v>
      </c>
    </row>
    <row r="50" spans="1:5" x14ac:dyDescent="0.25">
      <c r="A50" s="1">
        <v>40862</v>
      </c>
      <c r="B50">
        <v>12</v>
      </c>
      <c r="C50">
        <f t="shared" si="0"/>
        <v>1.56</v>
      </c>
      <c r="D50" s="99">
        <f t="shared" si="3"/>
        <v>12.307080953002817</v>
      </c>
      <c r="E50">
        <f t="shared" si="2"/>
        <v>1.5999205238903662</v>
      </c>
    </row>
    <row r="51" spans="1:5" x14ac:dyDescent="0.25">
      <c r="A51" s="1">
        <v>40863</v>
      </c>
      <c r="B51">
        <v>12</v>
      </c>
      <c r="C51">
        <f t="shared" si="0"/>
        <v>1.56</v>
      </c>
      <c r="D51" s="99">
        <f t="shared" si="3"/>
        <v>12.307080953002817</v>
      </c>
      <c r="E51">
        <f t="shared" si="2"/>
        <v>1.5999205238903662</v>
      </c>
    </row>
    <row r="52" spans="1:5" x14ac:dyDescent="0.25">
      <c r="A52" s="1">
        <v>40864</v>
      </c>
      <c r="B52">
        <v>13</v>
      </c>
      <c r="C52">
        <f t="shared" si="0"/>
        <v>1.69</v>
      </c>
      <c r="D52" s="99">
        <f t="shared" si="3"/>
        <v>13.307080953002817</v>
      </c>
      <c r="E52">
        <f t="shared" si="2"/>
        <v>1.7299205238903663</v>
      </c>
    </row>
    <row r="53" spans="1:5" x14ac:dyDescent="0.25">
      <c r="A53" s="1">
        <v>40865</v>
      </c>
      <c r="B53">
        <v>15</v>
      </c>
      <c r="C53">
        <f t="shared" si="0"/>
        <v>1.9500000000000002</v>
      </c>
      <c r="D53" s="99">
        <f t="shared" si="3"/>
        <v>15.307080953002817</v>
      </c>
      <c r="E53">
        <f t="shared" si="2"/>
        <v>1.9899205238903663</v>
      </c>
    </row>
    <row r="54" spans="1:5" x14ac:dyDescent="0.25">
      <c r="A54" s="1">
        <v>40866</v>
      </c>
      <c r="B54">
        <v>16</v>
      </c>
      <c r="C54">
        <f t="shared" si="0"/>
        <v>2.08</v>
      </c>
      <c r="D54" s="99">
        <f t="shared" si="3"/>
        <v>16.307080953002817</v>
      </c>
      <c r="E54">
        <f t="shared" si="2"/>
        <v>2.1199205238903662</v>
      </c>
    </row>
    <row r="55" spans="1:5" x14ac:dyDescent="0.25">
      <c r="A55" s="1">
        <v>40867</v>
      </c>
      <c r="B55">
        <v>21</v>
      </c>
      <c r="C55">
        <f t="shared" si="0"/>
        <v>2.73</v>
      </c>
      <c r="D55" s="99">
        <f t="shared" si="3"/>
        <v>21.307080953002817</v>
      </c>
      <c r="E55">
        <f t="shared" si="2"/>
        <v>2.7699205238903661</v>
      </c>
    </row>
    <row r="56" spans="1:5" x14ac:dyDescent="0.25">
      <c r="A56" s="1">
        <v>40868</v>
      </c>
      <c r="B56">
        <v>59</v>
      </c>
      <c r="C56">
        <f t="shared" si="0"/>
        <v>7.67</v>
      </c>
      <c r="D56" s="99">
        <f t="shared" si="3"/>
        <v>59.307080953002817</v>
      </c>
      <c r="E56">
        <f t="shared" si="2"/>
        <v>7.7099205238903661</v>
      </c>
    </row>
    <row r="57" spans="1:5" x14ac:dyDescent="0.25">
      <c r="A57" s="1">
        <v>40869</v>
      </c>
      <c r="B57">
        <v>67</v>
      </c>
      <c r="C57">
        <f t="shared" si="0"/>
        <v>8.7100000000000009</v>
      </c>
      <c r="D57" s="99">
        <f t="shared" si="3"/>
        <v>67.30708095300281</v>
      </c>
      <c r="E57">
        <f t="shared" si="2"/>
        <v>8.7499205238903652</v>
      </c>
    </row>
    <row r="58" spans="1:5" x14ac:dyDescent="0.25">
      <c r="A58" s="1">
        <v>40870</v>
      </c>
      <c r="B58">
        <v>55</v>
      </c>
      <c r="C58">
        <f t="shared" si="0"/>
        <v>7.15</v>
      </c>
      <c r="D58" s="99">
        <f t="shared" si="3"/>
        <v>55.307080953002817</v>
      </c>
      <c r="E58">
        <f t="shared" si="2"/>
        <v>7.1899205238903665</v>
      </c>
    </row>
    <row r="59" spans="1:5" x14ac:dyDescent="0.25">
      <c r="A59" s="1">
        <v>40871</v>
      </c>
      <c r="B59">
        <v>40</v>
      </c>
      <c r="C59">
        <f t="shared" si="0"/>
        <v>5.2</v>
      </c>
      <c r="D59" s="99">
        <f t="shared" si="3"/>
        <v>40.307080953002817</v>
      </c>
      <c r="E59">
        <f t="shared" si="2"/>
        <v>5.2399205238903663</v>
      </c>
    </row>
    <row r="60" spans="1:5" x14ac:dyDescent="0.25">
      <c r="A60" s="1">
        <v>40872</v>
      </c>
      <c r="B60">
        <v>33</v>
      </c>
      <c r="C60">
        <f t="shared" si="0"/>
        <v>4.29</v>
      </c>
      <c r="D60" s="99">
        <f t="shared" si="3"/>
        <v>33.307080953002817</v>
      </c>
      <c r="E60">
        <f t="shared" si="2"/>
        <v>4.3299205238903662</v>
      </c>
    </row>
    <row r="61" spans="1:5" x14ac:dyDescent="0.25">
      <c r="A61" s="1">
        <v>40873</v>
      </c>
      <c r="B61">
        <v>28</v>
      </c>
      <c r="C61">
        <f t="shared" si="0"/>
        <v>3.64</v>
      </c>
      <c r="D61" s="99">
        <f t="shared" si="3"/>
        <v>28.307080953002817</v>
      </c>
      <c r="E61">
        <f t="shared" si="2"/>
        <v>3.6799205238903663</v>
      </c>
    </row>
    <row r="62" spans="1:5" x14ac:dyDescent="0.25">
      <c r="A62" s="1">
        <v>40874</v>
      </c>
      <c r="B62">
        <v>26</v>
      </c>
      <c r="C62">
        <f t="shared" si="0"/>
        <v>3.38</v>
      </c>
      <c r="D62" s="99">
        <f t="shared" si="3"/>
        <v>26.307080953002817</v>
      </c>
      <c r="E62">
        <f t="shared" si="2"/>
        <v>3.4199205238903665</v>
      </c>
    </row>
    <row r="63" spans="1:5" x14ac:dyDescent="0.25">
      <c r="A63" s="1">
        <v>40875</v>
      </c>
      <c r="B63">
        <v>24</v>
      </c>
      <c r="C63">
        <f t="shared" si="0"/>
        <v>3.12</v>
      </c>
      <c r="D63" s="99">
        <f t="shared" si="3"/>
        <v>24.307080953002817</v>
      </c>
      <c r="E63">
        <f t="shared" si="2"/>
        <v>3.1599205238903663</v>
      </c>
    </row>
    <row r="64" spans="1:5" x14ac:dyDescent="0.25">
      <c r="A64" s="1">
        <v>40876</v>
      </c>
      <c r="B64">
        <v>23</v>
      </c>
      <c r="C64">
        <f t="shared" si="0"/>
        <v>2.99</v>
      </c>
      <c r="D64" s="99">
        <f t="shared" si="3"/>
        <v>23.307080953002817</v>
      </c>
      <c r="E64">
        <f t="shared" si="2"/>
        <v>3.0299205238903664</v>
      </c>
    </row>
    <row r="65" spans="1:5" x14ac:dyDescent="0.25">
      <c r="A65" s="1">
        <v>40877</v>
      </c>
      <c r="B65">
        <v>22</v>
      </c>
      <c r="C65">
        <f t="shared" si="0"/>
        <v>2.8600000000000003</v>
      </c>
      <c r="D65" s="99">
        <f t="shared" si="3"/>
        <v>22.307080953002817</v>
      </c>
      <c r="E65">
        <f t="shared" si="2"/>
        <v>2.8999205238903665</v>
      </c>
    </row>
    <row r="66" spans="1:5" x14ac:dyDescent="0.25">
      <c r="A66" s="1">
        <v>40878</v>
      </c>
      <c r="B66">
        <v>20</v>
      </c>
      <c r="C66">
        <f t="shared" si="0"/>
        <v>2.6</v>
      </c>
      <c r="D66" s="99">
        <f>B66+$Y$5</f>
        <v>20.307080953002817</v>
      </c>
      <c r="E66">
        <f t="shared" si="2"/>
        <v>2.6399205238903662</v>
      </c>
    </row>
    <row r="67" spans="1:5" x14ac:dyDescent="0.25">
      <c r="A67" s="1">
        <v>40879</v>
      </c>
      <c r="B67">
        <v>19</v>
      </c>
      <c r="C67">
        <f t="shared" si="0"/>
        <v>2.4700000000000002</v>
      </c>
      <c r="D67" s="99">
        <f t="shared" ref="D67:D96" si="4">B67+$Y$5</f>
        <v>19.307080953002817</v>
      </c>
      <c r="E67">
        <f t="shared" si="2"/>
        <v>2.5099205238903664</v>
      </c>
    </row>
    <row r="68" spans="1:5" x14ac:dyDescent="0.25">
      <c r="A68" s="1">
        <v>40880</v>
      </c>
      <c r="B68">
        <v>19</v>
      </c>
      <c r="C68">
        <f t="shared" si="0"/>
        <v>2.4700000000000002</v>
      </c>
      <c r="D68" s="99">
        <f t="shared" si="4"/>
        <v>19.307080953002817</v>
      </c>
      <c r="E68">
        <f t="shared" si="2"/>
        <v>2.5099205238903664</v>
      </c>
    </row>
    <row r="69" spans="1:5" x14ac:dyDescent="0.25">
      <c r="A69" s="1">
        <v>40881</v>
      </c>
      <c r="B69">
        <v>18</v>
      </c>
      <c r="C69">
        <f t="shared" si="0"/>
        <v>2.34</v>
      </c>
      <c r="D69" s="99">
        <f t="shared" si="4"/>
        <v>18.307080953002817</v>
      </c>
      <c r="E69">
        <f t="shared" si="2"/>
        <v>2.3799205238903665</v>
      </c>
    </row>
    <row r="70" spans="1:5" x14ac:dyDescent="0.25">
      <c r="A70" s="1">
        <v>40882</v>
      </c>
      <c r="B70">
        <v>18</v>
      </c>
      <c r="C70">
        <f t="shared" ref="C70:C133" si="5">B70*0.13</f>
        <v>2.34</v>
      </c>
      <c r="D70" s="99">
        <f t="shared" si="4"/>
        <v>18.307080953002817</v>
      </c>
      <c r="E70">
        <f t="shared" ref="E70:E133" si="6">D70*0.13</f>
        <v>2.3799205238903665</v>
      </c>
    </row>
    <row r="71" spans="1:5" x14ac:dyDescent="0.25">
      <c r="A71" s="1">
        <v>40883</v>
      </c>
      <c r="B71">
        <v>17</v>
      </c>
      <c r="C71">
        <f t="shared" si="5"/>
        <v>2.21</v>
      </c>
      <c r="D71" s="99">
        <f t="shared" si="4"/>
        <v>17.307080953002817</v>
      </c>
      <c r="E71">
        <f t="shared" si="6"/>
        <v>2.2499205238903661</v>
      </c>
    </row>
    <row r="72" spans="1:5" x14ac:dyDescent="0.25">
      <c r="A72" s="1">
        <v>40884</v>
      </c>
      <c r="B72">
        <v>17</v>
      </c>
      <c r="C72">
        <f t="shared" si="5"/>
        <v>2.21</v>
      </c>
      <c r="D72" s="99">
        <f t="shared" si="4"/>
        <v>17.307080953002817</v>
      </c>
      <c r="E72">
        <f t="shared" si="6"/>
        <v>2.2499205238903661</v>
      </c>
    </row>
    <row r="73" spans="1:5" x14ac:dyDescent="0.25">
      <c r="A73" s="1">
        <v>40885</v>
      </c>
      <c r="B73">
        <v>17</v>
      </c>
      <c r="C73">
        <f t="shared" si="5"/>
        <v>2.21</v>
      </c>
      <c r="D73" s="99">
        <f t="shared" si="4"/>
        <v>17.307080953002817</v>
      </c>
      <c r="E73">
        <f t="shared" si="6"/>
        <v>2.2499205238903661</v>
      </c>
    </row>
    <row r="74" spans="1:5" x14ac:dyDescent="0.25">
      <c r="A74" s="1">
        <v>40886</v>
      </c>
      <c r="B74">
        <v>17</v>
      </c>
      <c r="C74">
        <f t="shared" si="5"/>
        <v>2.21</v>
      </c>
      <c r="D74" s="99">
        <f t="shared" si="4"/>
        <v>17.307080953002817</v>
      </c>
      <c r="E74">
        <f t="shared" si="6"/>
        <v>2.2499205238903661</v>
      </c>
    </row>
    <row r="75" spans="1:5" x14ac:dyDescent="0.25">
      <c r="A75" s="1">
        <v>40887</v>
      </c>
      <c r="B75">
        <v>16</v>
      </c>
      <c r="C75">
        <f t="shared" si="5"/>
        <v>2.08</v>
      </c>
      <c r="D75" s="99">
        <f t="shared" si="4"/>
        <v>16.307080953002817</v>
      </c>
      <c r="E75">
        <f t="shared" si="6"/>
        <v>2.1199205238903662</v>
      </c>
    </row>
    <row r="76" spans="1:5" x14ac:dyDescent="0.25">
      <c r="A76" s="1">
        <v>40888</v>
      </c>
      <c r="B76">
        <v>17</v>
      </c>
      <c r="C76">
        <f t="shared" si="5"/>
        <v>2.21</v>
      </c>
      <c r="D76" s="99">
        <f t="shared" si="4"/>
        <v>17.307080953002817</v>
      </c>
      <c r="E76">
        <f t="shared" si="6"/>
        <v>2.2499205238903661</v>
      </c>
    </row>
    <row r="77" spans="1:5" x14ac:dyDescent="0.25">
      <c r="A77" s="1">
        <v>40889</v>
      </c>
      <c r="B77">
        <v>19</v>
      </c>
      <c r="C77">
        <f t="shared" si="5"/>
        <v>2.4700000000000002</v>
      </c>
      <c r="D77" s="99">
        <f t="shared" si="4"/>
        <v>19.307080953002817</v>
      </c>
      <c r="E77">
        <f t="shared" si="6"/>
        <v>2.5099205238903664</v>
      </c>
    </row>
    <row r="78" spans="1:5" x14ac:dyDescent="0.25">
      <c r="A78" s="1">
        <v>40890</v>
      </c>
      <c r="B78">
        <v>94</v>
      </c>
      <c r="C78">
        <f t="shared" si="5"/>
        <v>12.22</v>
      </c>
      <c r="D78" s="99">
        <f t="shared" si="4"/>
        <v>94.30708095300281</v>
      </c>
      <c r="E78">
        <f t="shared" si="6"/>
        <v>12.259920523890365</v>
      </c>
    </row>
    <row r="79" spans="1:5" x14ac:dyDescent="0.25">
      <c r="A79" s="1">
        <v>40891</v>
      </c>
      <c r="B79">
        <v>145</v>
      </c>
      <c r="C79">
        <f t="shared" si="5"/>
        <v>18.850000000000001</v>
      </c>
      <c r="D79" s="99">
        <f t="shared" si="4"/>
        <v>145.30708095300281</v>
      </c>
      <c r="E79">
        <f t="shared" si="6"/>
        <v>18.889920523890368</v>
      </c>
    </row>
    <row r="80" spans="1:5" x14ac:dyDescent="0.25">
      <c r="A80" s="1">
        <v>40892</v>
      </c>
      <c r="B80">
        <v>85</v>
      </c>
      <c r="C80">
        <f t="shared" si="5"/>
        <v>11.05</v>
      </c>
      <c r="D80" s="99">
        <f t="shared" si="4"/>
        <v>85.30708095300281</v>
      </c>
      <c r="E80">
        <f t="shared" si="6"/>
        <v>11.089920523890365</v>
      </c>
    </row>
    <row r="81" spans="1:5" x14ac:dyDescent="0.25">
      <c r="A81" s="1">
        <v>40893</v>
      </c>
      <c r="B81">
        <v>517</v>
      </c>
      <c r="C81">
        <f t="shared" si="5"/>
        <v>67.210000000000008</v>
      </c>
      <c r="D81" s="99">
        <f t="shared" si="4"/>
        <v>517.30708095300281</v>
      </c>
      <c r="E81">
        <f t="shared" si="6"/>
        <v>67.249920523890367</v>
      </c>
    </row>
    <row r="82" spans="1:5" x14ac:dyDescent="0.25">
      <c r="A82" s="1">
        <v>40894</v>
      </c>
      <c r="B82">
        <v>397</v>
      </c>
      <c r="C82">
        <f t="shared" si="5"/>
        <v>51.61</v>
      </c>
      <c r="D82" s="99">
        <f t="shared" si="4"/>
        <v>397.30708095300281</v>
      </c>
      <c r="E82">
        <f t="shared" si="6"/>
        <v>51.649920523890366</v>
      </c>
    </row>
    <row r="83" spans="1:5" x14ac:dyDescent="0.25">
      <c r="A83" s="1">
        <v>40895</v>
      </c>
      <c r="B83">
        <v>190</v>
      </c>
      <c r="C83">
        <f t="shared" si="5"/>
        <v>24.7</v>
      </c>
      <c r="D83" s="99">
        <f t="shared" si="4"/>
        <v>190.30708095300281</v>
      </c>
      <c r="E83">
        <f t="shared" si="6"/>
        <v>24.739920523890365</v>
      </c>
    </row>
    <row r="84" spans="1:5" x14ac:dyDescent="0.25">
      <c r="A84" s="1">
        <v>40896</v>
      </c>
      <c r="B84">
        <v>127</v>
      </c>
      <c r="C84">
        <f t="shared" si="5"/>
        <v>16.510000000000002</v>
      </c>
      <c r="D84" s="99">
        <f t="shared" si="4"/>
        <v>127.30708095300281</v>
      </c>
      <c r="E84">
        <f t="shared" si="6"/>
        <v>16.549920523890364</v>
      </c>
    </row>
    <row r="85" spans="1:5" x14ac:dyDescent="0.25">
      <c r="A85" s="1">
        <v>40897</v>
      </c>
      <c r="B85">
        <v>95</v>
      </c>
      <c r="C85">
        <f t="shared" si="5"/>
        <v>12.35</v>
      </c>
      <c r="D85" s="99">
        <f t="shared" si="4"/>
        <v>95.30708095300281</v>
      </c>
      <c r="E85">
        <f t="shared" si="6"/>
        <v>12.389920523890366</v>
      </c>
    </row>
    <row r="86" spans="1:5" x14ac:dyDescent="0.25">
      <c r="A86" s="1">
        <v>40898</v>
      </c>
      <c r="B86">
        <v>90</v>
      </c>
      <c r="C86">
        <f t="shared" si="5"/>
        <v>11.700000000000001</v>
      </c>
      <c r="D86" s="99">
        <f t="shared" si="4"/>
        <v>90.30708095300281</v>
      </c>
      <c r="E86">
        <f t="shared" si="6"/>
        <v>11.739920523890365</v>
      </c>
    </row>
    <row r="87" spans="1:5" x14ac:dyDescent="0.25">
      <c r="A87" s="1">
        <v>40899</v>
      </c>
      <c r="B87">
        <v>139</v>
      </c>
      <c r="C87">
        <f t="shared" si="5"/>
        <v>18.07</v>
      </c>
      <c r="D87" s="99">
        <f t="shared" si="4"/>
        <v>139.30708095300281</v>
      </c>
      <c r="E87">
        <f t="shared" si="6"/>
        <v>18.109920523890366</v>
      </c>
    </row>
    <row r="88" spans="1:5" x14ac:dyDescent="0.25">
      <c r="A88" s="1">
        <v>40900</v>
      </c>
      <c r="B88">
        <v>135</v>
      </c>
      <c r="C88">
        <f t="shared" si="5"/>
        <v>17.55</v>
      </c>
      <c r="D88" s="99">
        <f t="shared" si="4"/>
        <v>135.30708095300281</v>
      </c>
      <c r="E88">
        <f t="shared" si="6"/>
        <v>17.589920523890367</v>
      </c>
    </row>
    <row r="89" spans="1:5" x14ac:dyDescent="0.25">
      <c r="A89" s="1">
        <v>40901</v>
      </c>
      <c r="B89">
        <v>97</v>
      </c>
      <c r="C89">
        <f t="shared" si="5"/>
        <v>12.610000000000001</v>
      </c>
      <c r="D89" s="99">
        <f t="shared" si="4"/>
        <v>97.30708095300281</v>
      </c>
      <c r="E89">
        <f t="shared" si="6"/>
        <v>12.649920523890366</v>
      </c>
    </row>
    <row r="90" spans="1:5" x14ac:dyDescent="0.25">
      <c r="A90" s="1">
        <v>40902</v>
      </c>
      <c r="B90">
        <v>76</v>
      </c>
      <c r="C90">
        <f t="shared" si="5"/>
        <v>9.8800000000000008</v>
      </c>
      <c r="D90" s="99">
        <f t="shared" si="4"/>
        <v>76.30708095300281</v>
      </c>
      <c r="E90">
        <f t="shared" si="6"/>
        <v>9.9199205238903652</v>
      </c>
    </row>
    <row r="91" spans="1:5" x14ac:dyDescent="0.25">
      <c r="A91" s="1">
        <v>40903</v>
      </c>
      <c r="B91">
        <v>63</v>
      </c>
      <c r="C91">
        <f t="shared" si="5"/>
        <v>8.19</v>
      </c>
      <c r="D91" s="99">
        <f t="shared" si="4"/>
        <v>63.307080953002817</v>
      </c>
      <c r="E91">
        <f t="shared" si="6"/>
        <v>8.2299205238903657</v>
      </c>
    </row>
    <row r="92" spans="1:5" x14ac:dyDescent="0.25">
      <c r="A92" s="1">
        <v>40904</v>
      </c>
      <c r="B92">
        <v>63</v>
      </c>
      <c r="C92">
        <f t="shared" si="5"/>
        <v>8.19</v>
      </c>
      <c r="D92" s="99">
        <f t="shared" si="4"/>
        <v>63.307080953002817</v>
      </c>
      <c r="E92">
        <f t="shared" si="6"/>
        <v>8.2299205238903657</v>
      </c>
    </row>
    <row r="93" spans="1:5" x14ac:dyDescent="0.25">
      <c r="A93" s="1">
        <v>40905</v>
      </c>
      <c r="B93">
        <v>88</v>
      </c>
      <c r="C93">
        <f t="shared" si="5"/>
        <v>11.440000000000001</v>
      </c>
      <c r="D93" s="99">
        <f t="shared" si="4"/>
        <v>88.30708095300281</v>
      </c>
      <c r="E93">
        <f t="shared" si="6"/>
        <v>11.479920523890366</v>
      </c>
    </row>
    <row r="94" spans="1:5" x14ac:dyDescent="0.25">
      <c r="A94" s="1">
        <v>40906</v>
      </c>
      <c r="B94">
        <v>67</v>
      </c>
      <c r="C94">
        <f t="shared" si="5"/>
        <v>8.7100000000000009</v>
      </c>
      <c r="D94" s="99">
        <f t="shared" si="4"/>
        <v>67.30708095300281</v>
      </c>
      <c r="E94">
        <f t="shared" si="6"/>
        <v>8.7499205238903652</v>
      </c>
    </row>
    <row r="95" spans="1:5" x14ac:dyDescent="0.25">
      <c r="A95" s="1">
        <v>40907</v>
      </c>
      <c r="B95">
        <v>76</v>
      </c>
      <c r="C95">
        <f t="shared" si="5"/>
        <v>9.8800000000000008</v>
      </c>
      <c r="D95" s="99">
        <f t="shared" si="4"/>
        <v>76.30708095300281</v>
      </c>
      <c r="E95">
        <f t="shared" si="6"/>
        <v>9.9199205238903652</v>
      </c>
    </row>
    <row r="96" spans="1:5" x14ac:dyDescent="0.25">
      <c r="A96" s="1">
        <v>40908</v>
      </c>
      <c r="B96">
        <v>96</v>
      </c>
      <c r="C96">
        <f t="shared" si="5"/>
        <v>12.48</v>
      </c>
      <c r="D96" s="99">
        <f t="shared" si="4"/>
        <v>96.30708095300281</v>
      </c>
      <c r="E96">
        <f t="shared" si="6"/>
        <v>12.519920523890367</v>
      </c>
    </row>
    <row r="97" spans="1:5" x14ac:dyDescent="0.25">
      <c r="A97" s="1">
        <v>40909</v>
      </c>
      <c r="B97">
        <v>104</v>
      </c>
      <c r="C97">
        <f t="shared" si="5"/>
        <v>13.52</v>
      </c>
      <c r="D97" s="99">
        <f>B97+$Y$6</f>
        <v>104.30708095300281</v>
      </c>
      <c r="E97">
        <f t="shared" si="6"/>
        <v>13.559920523890366</v>
      </c>
    </row>
    <row r="98" spans="1:5" x14ac:dyDescent="0.25">
      <c r="A98" s="1">
        <v>40910</v>
      </c>
      <c r="B98">
        <v>431</v>
      </c>
      <c r="C98">
        <f t="shared" si="5"/>
        <v>56.03</v>
      </c>
      <c r="D98" s="99">
        <f t="shared" ref="D98:D127" si="7">B98+$Y$6</f>
        <v>431.30708095300281</v>
      </c>
      <c r="E98">
        <f t="shared" si="6"/>
        <v>56.069920523890367</v>
      </c>
    </row>
    <row r="99" spans="1:5" x14ac:dyDescent="0.25">
      <c r="A99" s="1">
        <v>40911</v>
      </c>
      <c r="B99">
        <v>259</v>
      </c>
      <c r="C99">
        <f t="shared" si="5"/>
        <v>33.67</v>
      </c>
      <c r="D99" s="99">
        <f t="shared" si="7"/>
        <v>259.30708095300281</v>
      </c>
      <c r="E99">
        <f t="shared" si="6"/>
        <v>33.709920523890368</v>
      </c>
    </row>
    <row r="100" spans="1:5" x14ac:dyDescent="0.25">
      <c r="A100" s="1">
        <v>40912</v>
      </c>
      <c r="B100">
        <v>178</v>
      </c>
      <c r="C100">
        <f t="shared" si="5"/>
        <v>23.14</v>
      </c>
      <c r="D100" s="99">
        <f t="shared" si="7"/>
        <v>178.30708095300281</v>
      </c>
      <c r="E100">
        <f t="shared" si="6"/>
        <v>23.179920523890367</v>
      </c>
    </row>
    <row r="101" spans="1:5" x14ac:dyDescent="0.25">
      <c r="A101" s="1">
        <v>40913</v>
      </c>
      <c r="B101">
        <v>132</v>
      </c>
      <c r="C101">
        <f t="shared" si="5"/>
        <v>17.16</v>
      </c>
      <c r="D101" s="99">
        <f t="shared" si="7"/>
        <v>132.30708095300281</v>
      </c>
      <c r="E101">
        <f t="shared" si="6"/>
        <v>17.199920523890366</v>
      </c>
    </row>
    <row r="102" spans="1:5" x14ac:dyDescent="0.25">
      <c r="A102" s="1">
        <v>40914</v>
      </c>
      <c r="B102">
        <v>102</v>
      </c>
      <c r="C102">
        <f t="shared" si="5"/>
        <v>13.26</v>
      </c>
      <c r="D102" s="99">
        <f t="shared" si="7"/>
        <v>102.30708095300281</v>
      </c>
      <c r="E102">
        <f t="shared" si="6"/>
        <v>13.299920523890366</v>
      </c>
    </row>
    <row r="103" spans="1:5" x14ac:dyDescent="0.25">
      <c r="A103" s="1">
        <v>40915</v>
      </c>
      <c r="B103">
        <v>83</v>
      </c>
      <c r="C103">
        <f t="shared" si="5"/>
        <v>10.790000000000001</v>
      </c>
      <c r="D103" s="99">
        <f t="shared" si="7"/>
        <v>83.30708095300281</v>
      </c>
      <c r="E103">
        <f t="shared" si="6"/>
        <v>10.829920523890365</v>
      </c>
    </row>
    <row r="104" spans="1:5" x14ac:dyDescent="0.25">
      <c r="A104" s="1">
        <v>40916</v>
      </c>
      <c r="B104">
        <v>72</v>
      </c>
      <c r="C104">
        <f t="shared" si="5"/>
        <v>9.36</v>
      </c>
      <c r="D104" s="99">
        <f t="shared" si="7"/>
        <v>72.30708095300281</v>
      </c>
      <c r="E104">
        <f t="shared" si="6"/>
        <v>9.3999205238903656</v>
      </c>
    </row>
    <row r="105" spans="1:5" x14ac:dyDescent="0.25">
      <c r="A105" s="1">
        <v>40917</v>
      </c>
      <c r="B105">
        <v>62</v>
      </c>
      <c r="C105">
        <f t="shared" si="5"/>
        <v>8.06</v>
      </c>
      <c r="D105" s="99">
        <f t="shared" si="7"/>
        <v>62.307080953002817</v>
      </c>
      <c r="E105">
        <f t="shared" si="6"/>
        <v>8.0999205238903667</v>
      </c>
    </row>
    <row r="106" spans="1:5" x14ac:dyDescent="0.25">
      <c r="A106" s="1">
        <v>40918</v>
      </c>
      <c r="B106">
        <v>54</v>
      </c>
      <c r="C106">
        <f t="shared" si="5"/>
        <v>7.0200000000000005</v>
      </c>
      <c r="D106" s="99">
        <f t="shared" si="7"/>
        <v>54.307080953002817</v>
      </c>
      <c r="E106">
        <f t="shared" si="6"/>
        <v>7.0599205238903666</v>
      </c>
    </row>
    <row r="107" spans="1:5" x14ac:dyDescent="0.25">
      <c r="A107" s="1">
        <v>40919</v>
      </c>
      <c r="B107">
        <v>49</v>
      </c>
      <c r="C107">
        <f t="shared" si="5"/>
        <v>6.37</v>
      </c>
      <c r="D107" s="99">
        <f t="shared" si="7"/>
        <v>49.307080953002817</v>
      </c>
      <c r="E107">
        <f t="shared" si="6"/>
        <v>6.4099205238903663</v>
      </c>
    </row>
    <row r="108" spans="1:5" x14ac:dyDescent="0.25">
      <c r="A108" s="1">
        <v>40920</v>
      </c>
      <c r="B108">
        <v>519</v>
      </c>
      <c r="C108">
        <f t="shared" si="5"/>
        <v>67.47</v>
      </c>
      <c r="D108" s="99">
        <f t="shared" si="7"/>
        <v>519.30708095300281</v>
      </c>
      <c r="E108">
        <f t="shared" si="6"/>
        <v>67.509920523890372</v>
      </c>
    </row>
    <row r="109" spans="1:5" x14ac:dyDescent="0.25">
      <c r="A109" s="1">
        <v>40921</v>
      </c>
      <c r="B109">
        <v>1310</v>
      </c>
      <c r="C109">
        <f t="shared" si="5"/>
        <v>170.3</v>
      </c>
      <c r="D109" s="99">
        <f t="shared" si="7"/>
        <v>1310.3070809530029</v>
      </c>
      <c r="E109">
        <f t="shared" si="6"/>
        <v>170.33992052389038</v>
      </c>
    </row>
    <row r="110" spans="1:5" x14ac:dyDescent="0.25">
      <c r="A110" s="1">
        <v>40922</v>
      </c>
      <c r="B110">
        <v>628</v>
      </c>
      <c r="C110">
        <f t="shared" si="5"/>
        <v>81.64</v>
      </c>
      <c r="D110" s="99">
        <f t="shared" si="7"/>
        <v>628.30708095300281</v>
      </c>
      <c r="E110">
        <f t="shared" si="6"/>
        <v>81.679920523890374</v>
      </c>
    </row>
    <row r="111" spans="1:5" x14ac:dyDescent="0.25">
      <c r="A111" s="1">
        <v>40923</v>
      </c>
      <c r="B111">
        <v>371</v>
      </c>
      <c r="C111">
        <f t="shared" si="5"/>
        <v>48.230000000000004</v>
      </c>
      <c r="D111" s="99">
        <f t="shared" si="7"/>
        <v>371.30708095300281</v>
      </c>
      <c r="E111">
        <f t="shared" si="6"/>
        <v>48.26992052389037</v>
      </c>
    </row>
    <row r="112" spans="1:5" x14ac:dyDescent="0.25">
      <c r="A112" s="1">
        <v>40924</v>
      </c>
      <c r="B112">
        <v>257</v>
      </c>
      <c r="C112">
        <f t="shared" si="5"/>
        <v>33.410000000000004</v>
      </c>
      <c r="D112" s="99">
        <f t="shared" si="7"/>
        <v>257.30708095300281</v>
      </c>
      <c r="E112">
        <f t="shared" si="6"/>
        <v>33.44992052389037</v>
      </c>
    </row>
    <row r="113" spans="1:5" x14ac:dyDescent="0.25">
      <c r="A113" s="1">
        <v>40925</v>
      </c>
      <c r="B113">
        <v>206</v>
      </c>
      <c r="C113">
        <f t="shared" si="5"/>
        <v>26.78</v>
      </c>
      <c r="D113" s="99">
        <f t="shared" si="7"/>
        <v>206.30708095300281</v>
      </c>
      <c r="E113">
        <f t="shared" si="6"/>
        <v>26.819920523890367</v>
      </c>
    </row>
    <row r="114" spans="1:5" x14ac:dyDescent="0.25">
      <c r="A114" s="1">
        <v>40926</v>
      </c>
      <c r="B114">
        <v>2370</v>
      </c>
      <c r="C114">
        <f t="shared" si="5"/>
        <v>308.10000000000002</v>
      </c>
      <c r="D114" s="99">
        <f t="shared" si="7"/>
        <v>2370.3070809530027</v>
      </c>
      <c r="E114">
        <f t="shared" si="6"/>
        <v>308.13992052389034</v>
      </c>
    </row>
    <row r="115" spans="1:5" x14ac:dyDescent="0.25">
      <c r="A115" s="1">
        <v>40927</v>
      </c>
      <c r="B115">
        <v>5260</v>
      </c>
      <c r="C115">
        <f t="shared" si="5"/>
        <v>683.80000000000007</v>
      </c>
      <c r="D115" s="99">
        <f t="shared" si="7"/>
        <v>5260.3070809530027</v>
      </c>
      <c r="E115">
        <f t="shared" si="6"/>
        <v>683.83992052389033</v>
      </c>
    </row>
    <row r="116" spans="1:5" x14ac:dyDescent="0.25">
      <c r="A116" s="1">
        <v>40928</v>
      </c>
      <c r="B116">
        <v>8770</v>
      </c>
      <c r="C116">
        <f t="shared" si="5"/>
        <v>1140.1000000000001</v>
      </c>
      <c r="D116" s="99">
        <f t="shared" si="7"/>
        <v>8770.3070809530036</v>
      </c>
      <c r="E116">
        <f t="shared" si="6"/>
        <v>1140.1399205238904</v>
      </c>
    </row>
    <row r="117" spans="1:5" x14ac:dyDescent="0.25">
      <c r="A117" s="1">
        <v>40929</v>
      </c>
      <c r="B117">
        <v>6510</v>
      </c>
      <c r="C117">
        <f t="shared" si="5"/>
        <v>846.30000000000007</v>
      </c>
      <c r="D117" s="99">
        <f t="shared" si="7"/>
        <v>6510.3070809530027</v>
      </c>
      <c r="E117">
        <f t="shared" si="6"/>
        <v>846.33992052389033</v>
      </c>
    </row>
    <row r="118" spans="1:5" x14ac:dyDescent="0.25">
      <c r="A118" s="1">
        <v>40930</v>
      </c>
      <c r="B118">
        <v>4160</v>
      </c>
      <c r="C118">
        <f t="shared" si="5"/>
        <v>540.80000000000007</v>
      </c>
      <c r="D118" s="99">
        <f t="shared" si="7"/>
        <v>4160.3070809530027</v>
      </c>
      <c r="E118">
        <f t="shared" si="6"/>
        <v>540.83992052389033</v>
      </c>
    </row>
    <row r="119" spans="1:5" x14ac:dyDescent="0.25">
      <c r="A119" s="1">
        <v>40931</v>
      </c>
      <c r="B119">
        <v>2680</v>
      </c>
      <c r="C119">
        <f t="shared" si="5"/>
        <v>348.40000000000003</v>
      </c>
      <c r="D119" s="99">
        <f t="shared" si="7"/>
        <v>2680.3070809530027</v>
      </c>
      <c r="E119">
        <f t="shared" si="6"/>
        <v>348.43992052389035</v>
      </c>
    </row>
    <row r="120" spans="1:5" x14ac:dyDescent="0.25">
      <c r="A120" s="1">
        <v>40932</v>
      </c>
      <c r="B120">
        <v>1860</v>
      </c>
      <c r="C120">
        <f t="shared" si="5"/>
        <v>241.8</v>
      </c>
      <c r="D120" s="99">
        <f t="shared" si="7"/>
        <v>1860.3070809530029</v>
      </c>
      <c r="E120">
        <f t="shared" si="6"/>
        <v>241.83992052389038</v>
      </c>
    </row>
    <row r="121" spans="1:5" x14ac:dyDescent="0.25">
      <c r="A121" s="1">
        <v>40933</v>
      </c>
      <c r="B121">
        <v>4980</v>
      </c>
      <c r="C121">
        <f t="shared" si="5"/>
        <v>647.4</v>
      </c>
      <c r="D121" s="99">
        <f t="shared" si="7"/>
        <v>4980.3070809530027</v>
      </c>
      <c r="E121">
        <f t="shared" si="6"/>
        <v>647.43992052389035</v>
      </c>
    </row>
    <row r="122" spans="1:5" x14ac:dyDescent="0.25">
      <c r="A122" s="1">
        <v>40934</v>
      </c>
      <c r="B122">
        <v>8530</v>
      </c>
      <c r="C122">
        <f t="shared" si="5"/>
        <v>1108.9000000000001</v>
      </c>
      <c r="D122" s="99">
        <f t="shared" si="7"/>
        <v>8530.3070809530036</v>
      </c>
      <c r="E122">
        <f t="shared" si="6"/>
        <v>1108.9399205238906</v>
      </c>
    </row>
    <row r="123" spans="1:5" x14ac:dyDescent="0.25">
      <c r="A123" s="1">
        <v>40935</v>
      </c>
      <c r="B123">
        <v>3060</v>
      </c>
      <c r="C123">
        <f t="shared" si="5"/>
        <v>397.8</v>
      </c>
      <c r="D123" s="99">
        <f t="shared" si="7"/>
        <v>3060.3070809530027</v>
      </c>
      <c r="E123">
        <f t="shared" si="6"/>
        <v>397.83992052389038</v>
      </c>
    </row>
    <row r="124" spans="1:5" x14ac:dyDescent="0.25">
      <c r="A124" s="1">
        <v>40936</v>
      </c>
      <c r="B124">
        <v>1730</v>
      </c>
      <c r="C124">
        <f t="shared" si="5"/>
        <v>224.9</v>
      </c>
      <c r="D124" s="99">
        <f t="shared" si="7"/>
        <v>1730.3070809530029</v>
      </c>
      <c r="E124">
        <f t="shared" si="6"/>
        <v>224.93992052389038</v>
      </c>
    </row>
    <row r="125" spans="1:5" x14ac:dyDescent="0.25">
      <c r="A125" s="1">
        <v>40937</v>
      </c>
      <c r="B125">
        <v>1240</v>
      </c>
      <c r="C125">
        <f t="shared" si="5"/>
        <v>161.20000000000002</v>
      </c>
      <c r="D125" s="99">
        <f t="shared" si="7"/>
        <v>1240.3070809530029</v>
      </c>
      <c r="E125">
        <f t="shared" si="6"/>
        <v>161.23992052389039</v>
      </c>
    </row>
    <row r="126" spans="1:5" x14ac:dyDescent="0.25">
      <c r="A126" s="1">
        <v>40938</v>
      </c>
      <c r="B126">
        <v>1040</v>
      </c>
      <c r="C126">
        <f t="shared" si="5"/>
        <v>135.20000000000002</v>
      </c>
      <c r="D126" s="99">
        <f t="shared" si="7"/>
        <v>1040.3070809530029</v>
      </c>
      <c r="E126">
        <f t="shared" si="6"/>
        <v>135.23992052389039</v>
      </c>
    </row>
    <row r="127" spans="1:5" x14ac:dyDescent="0.25">
      <c r="A127" s="1">
        <v>40939</v>
      </c>
      <c r="B127">
        <v>831</v>
      </c>
      <c r="C127">
        <f t="shared" si="5"/>
        <v>108.03</v>
      </c>
      <c r="D127" s="99">
        <f t="shared" si="7"/>
        <v>831.30708095300281</v>
      </c>
      <c r="E127">
        <f t="shared" si="6"/>
        <v>108.06992052389037</v>
      </c>
    </row>
    <row r="128" spans="1:5" x14ac:dyDescent="0.25">
      <c r="A128" s="1">
        <v>40940</v>
      </c>
      <c r="B128">
        <v>717</v>
      </c>
      <c r="C128">
        <f t="shared" si="5"/>
        <v>93.210000000000008</v>
      </c>
      <c r="D128" s="99">
        <f>B128+$Y$7</f>
        <v>717.30708095300281</v>
      </c>
      <c r="E128">
        <f t="shared" si="6"/>
        <v>93.249920523890367</v>
      </c>
    </row>
    <row r="129" spans="1:5" x14ac:dyDescent="0.25">
      <c r="A129" s="1">
        <v>40941</v>
      </c>
      <c r="B129">
        <v>652</v>
      </c>
      <c r="C129">
        <f t="shared" si="5"/>
        <v>84.76</v>
      </c>
      <c r="D129" s="99">
        <f t="shared" ref="D129:D154" si="8">B129+$Y$7</f>
        <v>652.30708095300281</v>
      </c>
      <c r="E129">
        <f t="shared" si="6"/>
        <v>84.799920523890364</v>
      </c>
    </row>
    <row r="130" spans="1:5" x14ac:dyDescent="0.25">
      <c r="A130" s="1">
        <v>40942</v>
      </c>
      <c r="B130">
        <v>588</v>
      </c>
      <c r="C130">
        <f t="shared" si="5"/>
        <v>76.44</v>
      </c>
      <c r="D130" s="99">
        <f t="shared" si="8"/>
        <v>588.30708095300281</v>
      </c>
      <c r="E130">
        <f t="shared" si="6"/>
        <v>76.479920523890371</v>
      </c>
    </row>
    <row r="131" spans="1:5" x14ac:dyDescent="0.25">
      <c r="A131" s="1">
        <v>40943</v>
      </c>
      <c r="B131">
        <v>571</v>
      </c>
      <c r="C131">
        <f t="shared" si="5"/>
        <v>74.23</v>
      </c>
      <c r="D131" s="99">
        <f t="shared" si="8"/>
        <v>571.30708095300281</v>
      </c>
      <c r="E131">
        <f t="shared" si="6"/>
        <v>74.269920523890363</v>
      </c>
    </row>
    <row r="132" spans="1:5" x14ac:dyDescent="0.25">
      <c r="A132" s="1">
        <v>40944</v>
      </c>
      <c r="B132">
        <v>2720</v>
      </c>
      <c r="C132">
        <f t="shared" si="5"/>
        <v>353.6</v>
      </c>
      <c r="D132" s="99">
        <f t="shared" si="8"/>
        <v>2720.3070809530027</v>
      </c>
      <c r="E132">
        <f t="shared" si="6"/>
        <v>353.63992052389034</v>
      </c>
    </row>
    <row r="133" spans="1:5" x14ac:dyDescent="0.25">
      <c r="A133" s="1">
        <v>40945</v>
      </c>
      <c r="B133">
        <v>1790</v>
      </c>
      <c r="C133">
        <f t="shared" si="5"/>
        <v>232.70000000000002</v>
      </c>
      <c r="D133" s="99">
        <f t="shared" si="8"/>
        <v>1790.3070809530029</v>
      </c>
      <c r="E133">
        <f t="shared" si="6"/>
        <v>232.73992052389039</v>
      </c>
    </row>
    <row r="134" spans="1:5" x14ac:dyDescent="0.25">
      <c r="A134" s="1">
        <v>40946</v>
      </c>
      <c r="B134">
        <v>1550</v>
      </c>
      <c r="C134">
        <f t="shared" ref="C134:C155" si="9">B134*0.13</f>
        <v>201.5</v>
      </c>
      <c r="D134" s="99">
        <f t="shared" si="8"/>
        <v>1550.3070809530029</v>
      </c>
      <c r="E134">
        <f t="shared" ref="E134:E198" si="10">D134*0.13</f>
        <v>201.53992052389037</v>
      </c>
    </row>
    <row r="135" spans="1:5" x14ac:dyDescent="0.25">
      <c r="A135" s="1">
        <v>40947</v>
      </c>
      <c r="B135">
        <v>1250</v>
      </c>
      <c r="C135">
        <f t="shared" si="9"/>
        <v>162.5</v>
      </c>
      <c r="D135" s="99">
        <f t="shared" si="8"/>
        <v>1250.3070809530029</v>
      </c>
      <c r="E135">
        <f t="shared" si="10"/>
        <v>162.53992052389037</v>
      </c>
    </row>
    <row r="136" spans="1:5" x14ac:dyDescent="0.25">
      <c r="A136" s="1">
        <v>40948</v>
      </c>
      <c r="B136">
        <v>1070</v>
      </c>
      <c r="C136">
        <f t="shared" si="9"/>
        <v>139.1</v>
      </c>
      <c r="D136" s="99">
        <f t="shared" si="8"/>
        <v>1070.3070809530029</v>
      </c>
      <c r="E136">
        <f t="shared" si="10"/>
        <v>139.1399205238904</v>
      </c>
    </row>
    <row r="137" spans="1:5" x14ac:dyDescent="0.25">
      <c r="A137" s="1">
        <v>40949</v>
      </c>
      <c r="B137">
        <v>892</v>
      </c>
      <c r="C137">
        <f t="shared" si="9"/>
        <v>115.96000000000001</v>
      </c>
      <c r="D137" s="99">
        <f t="shared" si="8"/>
        <v>892.30708095300281</v>
      </c>
      <c r="E137">
        <f t="shared" si="10"/>
        <v>115.99992052389037</v>
      </c>
    </row>
    <row r="138" spans="1:5" x14ac:dyDescent="0.25">
      <c r="A138" s="1">
        <v>40950</v>
      </c>
      <c r="B138">
        <v>756</v>
      </c>
      <c r="C138">
        <f t="shared" si="9"/>
        <v>98.28</v>
      </c>
      <c r="D138" s="99">
        <f t="shared" si="8"/>
        <v>756.30708095300281</v>
      </c>
      <c r="E138">
        <f t="shared" si="10"/>
        <v>98.319920523890374</v>
      </c>
    </row>
    <row r="139" spans="1:5" x14ac:dyDescent="0.25">
      <c r="A139" s="1">
        <v>40951</v>
      </c>
      <c r="B139">
        <v>690</v>
      </c>
      <c r="C139">
        <f t="shared" si="9"/>
        <v>89.7</v>
      </c>
      <c r="D139" s="99">
        <f t="shared" si="8"/>
        <v>690.30708095300281</v>
      </c>
      <c r="E139">
        <f t="shared" si="10"/>
        <v>89.739920523890362</v>
      </c>
    </row>
    <row r="140" spans="1:5" x14ac:dyDescent="0.25">
      <c r="A140" s="1">
        <v>40952</v>
      </c>
      <c r="B140">
        <v>613</v>
      </c>
      <c r="C140">
        <f t="shared" si="9"/>
        <v>79.69</v>
      </c>
      <c r="D140" s="99">
        <f t="shared" si="8"/>
        <v>613.30708095300281</v>
      </c>
      <c r="E140">
        <f t="shared" si="10"/>
        <v>79.729920523890371</v>
      </c>
    </row>
    <row r="141" spans="1:5" x14ac:dyDescent="0.25">
      <c r="A141" s="1">
        <v>40953</v>
      </c>
      <c r="B141">
        <v>535</v>
      </c>
      <c r="C141">
        <f t="shared" si="9"/>
        <v>69.55</v>
      </c>
      <c r="D141" s="99">
        <f t="shared" si="8"/>
        <v>535.30708095300281</v>
      </c>
      <c r="E141">
        <f t="shared" si="10"/>
        <v>69.58992052389037</v>
      </c>
    </row>
    <row r="142" spans="1:5" x14ac:dyDescent="0.25">
      <c r="A142" s="1">
        <v>40954</v>
      </c>
      <c r="B142">
        <v>476</v>
      </c>
      <c r="C142">
        <f t="shared" si="9"/>
        <v>61.88</v>
      </c>
      <c r="D142" s="99">
        <f t="shared" si="8"/>
        <v>476.30708095300281</v>
      </c>
      <c r="E142">
        <f t="shared" si="10"/>
        <v>61.919920523890369</v>
      </c>
    </row>
    <row r="143" spans="1:5" x14ac:dyDescent="0.25">
      <c r="A143" s="1">
        <v>40955</v>
      </c>
      <c r="B143">
        <v>425</v>
      </c>
      <c r="C143">
        <f t="shared" si="9"/>
        <v>55.25</v>
      </c>
      <c r="D143" s="99">
        <f t="shared" si="8"/>
        <v>425.30708095300281</v>
      </c>
      <c r="E143">
        <f t="shared" si="10"/>
        <v>55.289920523890366</v>
      </c>
    </row>
    <row r="144" spans="1:5" x14ac:dyDescent="0.25">
      <c r="A144" s="1">
        <v>40956</v>
      </c>
      <c r="B144">
        <v>382</v>
      </c>
      <c r="C144">
        <f t="shared" si="9"/>
        <v>49.660000000000004</v>
      </c>
      <c r="D144" s="99">
        <f t="shared" si="8"/>
        <v>382.30708095300281</v>
      </c>
      <c r="E144">
        <f t="shared" si="10"/>
        <v>49.69992052389037</v>
      </c>
    </row>
    <row r="145" spans="1:5" x14ac:dyDescent="0.25">
      <c r="A145" s="1">
        <v>40957</v>
      </c>
      <c r="B145">
        <v>347</v>
      </c>
      <c r="C145">
        <f t="shared" si="9"/>
        <v>45.11</v>
      </c>
      <c r="D145" s="99">
        <f t="shared" si="8"/>
        <v>347.30708095300281</v>
      </c>
      <c r="E145">
        <f t="shared" si="10"/>
        <v>45.149920523890366</v>
      </c>
    </row>
    <row r="146" spans="1:5" x14ac:dyDescent="0.25">
      <c r="A146" s="1">
        <v>40958</v>
      </c>
      <c r="B146">
        <v>317</v>
      </c>
      <c r="C146">
        <f t="shared" si="9"/>
        <v>41.21</v>
      </c>
      <c r="D146" s="99">
        <f t="shared" si="8"/>
        <v>317.30708095300281</v>
      </c>
      <c r="E146">
        <f t="shared" si="10"/>
        <v>41.249920523890367</v>
      </c>
    </row>
    <row r="147" spans="1:5" x14ac:dyDescent="0.25">
      <c r="A147" s="1">
        <v>40959</v>
      </c>
      <c r="B147">
        <v>293</v>
      </c>
      <c r="C147">
        <f t="shared" si="9"/>
        <v>38.090000000000003</v>
      </c>
      <c r="D147" s="99">
        <f t="shared" si="8"/>
        <v>293.30708095300281</v>
      </c>
      <c r="E147">
        <f t="shared" si="10"/>
        <v>38.12992052389037</v>
      </c>
    </row>
    <row r="148" spans="1:5" x14ac:dyDescent="0.25">
      <c r="A148" s="1">
        <v>40960</v>
      </c>
      <c r="B148">
        <v>272</v>
      </c>
      <c r="C148">
        <f t="shared" si="9"/>
        <v>35.36</v>
      </c>
      <c r="D148" s="99">
        <f t="shared" si="8"/>
        <v>272.30708095300281</v>
      </c>
      <c r="E148">
        <f t="shared" si="10"/>
        <v>35.399920523890366</v>
      </c>
    </row>
    <row r="149" spans="1:5" x14ac:dyDescent="0.25">
      <c r="A149" s="1">
        <v>40961</v>
      </c>
      <c r="B149">
        <v>251</v>
      </c>
      <c r="C149">
        <f t="shared" si="9"/>
        <v>32.630000000000003</v>
      </c>
      <c r="D149" s="99">
        <f t="shared" si="8"/>
        <v>251.30708095300281</v>
      </c>
      <c r="E149">
        <f t="shared" si="10"/>
        <v>32.669920523890369</v>
      </c>
    </row>
    <row r="150" spans="1:5" x14ac:dyDescent="0.25">
      <c r="A150" s="1">
        <v>40962</v>
      </c>
      <c r="B150">
        <v>240</v>
      </c>
      <c r="C150">
        <f t="shared" si="9"/>
        <v>31.200000000000003</v>
      </c>
      <c r="D150" s="99">
        <f t="shared" si="8"/>
        <v>240.30708095300281</v>
      </c>
      <c r="E150">
        <f t="shared" si="10"/>
        <v>31.239920523890365</v>
      </c>
    </row>
    <row r="151" spans="1:5" x14ac:dyDescent="0.25">
      <c r="A151" s="1">
        <v>40963</v>
      </c>
      <c r="B151">
        <v>499</v>
      </c>
      <c r="C151">
        <f t="shared" si="9"/>
        <v>64.87</v>
      </c>
      <c r="D151" s="99">
        <f t="shared" si="8"/>
        <v>499.30708095300281</v>
      </c>
      <c r="E151">
        <f t="shared" si="10"/>
        <v>64.909920523890364</v>
      </c>
    </row>
    <row r="152" spans="1:5" x14ac:dyDescent="0.25">
      <c r="A152" s="1">
        <v>40964</v>
      </c>
      <c r="B152">
        <v>401</v>
      </c>
      <c r="C152">
        <f t="shared" si="9"/>
        <v>52.13</v>
      </c>
      <c r="D152" s="99">
        <f t="shared" si="8"/>
        <v>401.30708095300281</v>
      </c>
      <c r="E152">
        <f t="shared" si="10"/>
        <v>52.169920523890369</v>
      </c>
    </row>
    <row r="153" spans="1:5" x14ac:dyDescent="0.25">
      <c r="A153" s="1">
        <v>40965</v>
      </c>
      <c r="B153">
        <v>943</v>
      </c>
      <c r="C153">
        <f t="shared" si="9"/>
        <v>122.59</v>
      </c>
      <c r="D153" s="99">
        <f t="shared" si="8"/>
        <v>943.30708095300281</v>
      </c>
      <c r="E153">
        <f t="shared" si="10"/>
        <v>122.62992052389036</v>
      </c>
    </row>
    <row r="154" spans="1:5" x14ac:dyDescent="0.25">
      <c r="A154" s="1">
        <v>40966</v>
      </c>
      <c r="B154">
        <v>1900</v>
      </c>
      <c r="C154">
        <f t="shared" si="9"/>
        <v>247</v>
      </c>
      <c r="D154" s="99">
        <f t="shared" si="8"/>
        <v>1900.3070809530029</v>
      </c>
      <c r="E154">
        <f t="shared" si="10"/>
        <v>247.0399205238904</v>
      </c>
    </row>
    <row r="155" spans="1:5" x14ac:dyDescent="0.25">
      <c r="A155" s="1">
        <v>40967</v>
      </c>
      <c r="B155">
        <v>1090</v>
      </c>
      <c r="C155">
        <f t="shared" si="9"/>
        <v>141.70000000000002</v>
      </c>
      <c r="D155" s="99">
        <f>B155+$Y$7</f>
        <v>1090.3070809530029</v>
      </c>
      <c r="E155">
        <f t="shared" si="10"/>
        <v>141.73992052389039</v>
      </c>
    </row>
    <row r="156" spans="1:5" x14ac:dyDescent="0.25">
      <c r="A156" s="1">
        <v>40968</v>
      </c>
      <c r="D156" s="99"/>
    </row>
    <row r="157" spans="1:5" x14ac:dyDescent="0.25">
      <c r="A157" s="1">
        <v>40969</v>
      </c>
      <c r="B157">
        <v>829</v>
      </c>
      <c r="C157">
        <f t="shared" ref="C157:C220" si="11">B157*0.13</f>
        <v>107.77000000000001</v>
      </c>
      <c r="D157" s="99">
        <f>B157+$Y$7</f>
        <v>829.30708095300281</v>
      </c>
      <c r="E157">
        <f t="shared" si="10"/>
        <v>107.80992052389037</v>
      </c>
    </row>
    <row r="158" spans="1:5" x14ac:dyDescent="0.25">
      <c r="A158" s="1">
        <v>40970</v>
      </c>
      <c r="B158">
        <v>1200</v>
      </c>
      <c r="C158">
        <f t="shared" si="11"/>
        <v>156</v>
      </c>
      <c r="D158" s="99">
        <f t="shared" ref="D158:D187" si="12">B158+$Y$7</f>
        <v>1200.3070809530029</v>
      </c>
      <c r="E158">
        <f t="shared" si="10"/>
        <v>156.03992052389037</v>
      </c>
    </row>
    <row r="159" spans="1:5" x14ac:dyDescent="0.25">
      <c r="A159" s="1">
        <v>40971</v>
      </c>
      <c r="B159">
        <v>2110</v>
      </c>
      <c r="C159">
        <f t="shared" si="11"/>
        <v>274.3</v>
      </c>
      <c r="D159" s="99">
        <f t="shared" si="12"/>
        <v>2110.3070809530027</v>
      </c>
      <c r="E159">
        <f t="shared" si="10"/>
        <v>274.33992052389038</v>
      </c>
    </row>
    <row r="160" spans="1:5" x14ac:dyDescent="0.25">
      <c r="A160" s="1">
        <v>40972</v>
      </c>
      <c r="B160">
        <v>2030</v>
      </c>
      <c r="C160">
        <f t="shared" si="11"/>
        <v>263.90000000000003</v>
      </c>
      <c r="D160" s="99">
        <f t="shared" si="12"/>
        <v>2030.3070809530029</v>
      </c>
      <c r="E160">
        <f t="shared" si="10"/>
        <v>263.93992052389041</v>
      </c>
    </row>
    <row r="161" spans="1:5" x14ac:dyDescent="0.25">
      <c r="A161" s="1">
        <v>40973</v>
      </c>
      <c r="B161">
        <v>1460</v>
      </c>
      <c r="C161">
        <f t="shared" si="11"/>
        <v>189.8</v>
      </c>
      <c r="D161" s="99">
        <f t="shared" si="12"/>
        <v>1460.3070809530029</v>
      </c>
      <c r="E161">
        <f t="shared" si="10"/>
        <v>189.83992052389038</v>
      </c>
    </row>
    <row r="162" spans="1:5" x14ac:dyDescent="0.25">
      <c r="A162" s="1">
        <v>40974</v>
      </c>
      <c r="B162">
        <v>1120</v>
      </c>
      <c r="C162">
        <f t="shared" si="11"/>
        <v>145.6</v>
      </c>
      <c r="D162" s="99">
        <f t="shared" si="12"/>
        <v>1120.3070809530029</v>
      </c>
      <c r="E162">
        <f t="shared" si="10"/>
        <v>145.6399205238904</v>
      </c>
    </row>
    <row r="163" spans="1:5" x14ac:dyDescent="0.25">
      <c r="A163" s="1">
        <v>40975</v>
      </c>
      <c r="B163">
        <v>887</v>
      </c>
      <c r="C163">
        <f t="shared" si="11"/>
        <v>115.31</v>
      </c>
      <c r="D163" s="99">
        <f t="shared" si="12"/>
        <v>887.30708095300281</v>
      </c>
      <c r="E163">
        <f t="shared" si="10"/>
        <v>115.34992052389038</v>
      </c>
    </row>
    <row r="164" spans="1:5" x14ac:dyDescent="0.25">
      <c r="A164" s="1">
        <v>40976</v>
      </c>
      <c r="B164">
        <v>733</v>
      </c>
      <c r="C164">
        <f t="shared" si="11"/>
        <v>95.29</v>
      </c>
      <c r="D164" s="99">
        <f t="shared" si="12"/>
        <v>733.30708095300281</v>
      </c>
      <c r="E164">
        <f t="shared" si="10"/>
        <v>95.329920523890365</v>
      </c>
    </row>
    <row r="165" spans="1:5" x14ac:dyDescent="0.25">
      <c r="A165" s="1">
        <v>40977</v>
      </c>
      <c r="B165">
        <v>640</v>
      </c>
      <c r="C165">
        <f t="shared" si="11"/>
        <v>83.2</v>
      </c>
      <c r="D165" s="99">
        <f t="shared" si="12"/>
        <v>640.30708095300281</v>
      </c>
      <c r="E165">
        <f t="shared" si="10"/>
        <v>83.239920523890362</v>
      </c>
    </row>
    <row r="166" spans="1:5" x14ac:dyDescent="0.25">
      <c r="A166" s="1">
        <v>40978</v>
      </c>
      <c r="B166">
        <v>638</v>
      </c>
      <c r="C166">
        <f t="shared" si="11"/>
        <v>82.94</v>
      </c>
      <c r="D166" s="99">
        <f t="shared" si="12"/>
        <v>638.30708095300281</v>
      </c>
      <c r="E166">
        <f t="shared" si="10"/>
        <v>82.979920523890371</v>
      </c>
    </row>
    <row r="167" spans="1:5" x14ac:dyDescent="0.25">
      <c r="A167" s="1">
        <v>40979</v>
      </c>
      <c r="B167">
        <v>538</v>
      </c>
      <c r="C167">
        <f t="shared" si="11"/>
        <v>69.94</v>
      </c>
      <c r="D167" s="99">
        <f t="shared" si="12"/>
        <v>538.30708095300281</v>
      </c>
      <c r="E167">
        <f t="shared" si="10"/>
        <v>69.979920523890371</v>
      </c>
    </row>
    <row r="168" spans="1:5" x14ac:dyDescent="0.25">
      <c r="A168" s="1">
        <v>40980</v>
      </c>
      <c r="B168">
        <v>1070</v>
      </c>
      <c r="C168">
        <f t="shared" si="11"/>
        <v>139.1</v>
      </c>
      <c r="D168" s="99">
        <f t="shared" si="12"/>
        <v>1070.3070809530029</v>
      </c>
      <c r="E168">
        <f t="shared" si="10"/>
        <v>139.1399205238904</v>
      </c>
    </row>
    <row r="169" spans="1:5" x14ac:dyDescent="0.25">
      <c r="A169" s="1">
        <v>40981</v>
      </c>
      <c r="B169">
        <v>1990</v>
      </c>
      <c r="C169">
        <f t="shared" si="11"/>
        <v>258.7</v>
      </c>
      <c r="D169" s="99">
        <f t="shared" si="12"/>
        <v>1990.3070809530029</v>
      </c>
      <c r="E169">
        <f t="shared" si="10"/>
        <v>258.73992052389036</v>
      </c>
    </row>
    <row r="170" spans="1:5" x14ac:dyDescent="0.25">
      <c r="A170" s="1">
        <v>40982</v>
      </c>
      <c r="B170">
        <v>1390</v>
      </c>
      <c r="C170">
        <f t="shared" si="11"/>
        <v>180.70000000000002</v>
      </c>
      <c r="D170" s="99">
        <f t="shared" si="12"/>
        <v>1390.3070809530029</v>
      </c>
      <c r="E170">
        <f t="shared" si="10"/>
        <v>180.73992052389039</v>
      </c>
    </row>
    <row r="171" spans="1:5" x14ac:dyDescent="0.25">
      <c r="A171" s="1">
        <v>40983</v>
      </c>
      <c r="B171">
        <v>1140</v>
      </c>
      <c r="C171">
        <f t="shared" si="11"/>
        <v>148.20000000000002</v>
      </c>
      <c r="D171" s="99">
        <f t="shared" si="12"/>
        <v>1140.3070809530029</v>
      </c>
      <c r="E171">
        <f t="shared" si="10"/>
        <v>148.23992052389039</v>
      </c>
    </row>
    <row r="172" spans="1:5" x14ac:dyDescent="0.25">
      <c r="A172" s="1">
        <v>40984</v>
      </c>
      <c r="B172">
        <v>933</v>
      </c>
      <c r="C172">
        <f t="shared" si="11"/>
        <v>121.29</v>
      </c>
      <c r="D172" s="99">
        <f t="shared" si="12"/>
        <v>933.30708095300281</v>
      </c>
      <c r="E172">
        <f t="shared" si="10"/>
        <v>121.32992052389037</v>
      </c>
    </row>
    <row r="173" spans="1:5" x14ac:dyDescent="0.25">
      <c r="A173" s="1">
        <v>40985</v>
      </c>
      <c r="B173">
        <v>786</v>
      </c>
      <c r="C173">
        <f t="shared" si="11"/>
        <v>102.18</v>
      </c>
      <c r="D173" s="99">
        <f t="shared" si="12"/>
        <v>786.30708095300281</v>
      </c>
      <c r="E173">
        <f t="shared" si="10"/>
        <v>102.21992052389037</v>
      </c>
    </row>
    <row r="174" spans="1:5" x14ac:dyDescent="0.25">
      <c r="A174" s="1">
        <v>40986</v>
      </c>
      <c r="B174">
        <v>682</v>
      </c>
      <c r="C174">
        <f t="shared" si="11"/>
        <v>88.66</v>
      </c>
      <c r="D174" s="99">
        <f t="shared" si="12"/>
        <v>682.30708095300281</v>
      </c>
      <c r="E174">
        <f t="shared" si="10"/>
        <v>88.69992052389037</v>
      </c>
    </row>
    <row r="175" spans="1:5" x14ac:dyDescent="0.25">
      <c r="A175" s="1">
        <v>40987</v>
      </c>
      <c r="B175">
        <v>594</v>
      </c>
      <c r="C175">
        <f t="shared" si="11"/>
        <v>77.22</v>
      </c>
      <c r="D175" s="99">
        <f t="shared" si="12"/>
        <v>594.30708095300281</v>
      </c>
      <c r="E175">
        <f t="shared" si="10"/>
        <v>77.259920523890372</v>
      </c>
    </row>
    <row r="176" spans="1:5" x14ac:dyDescent="0.25">
      <c r="A176" s="1">
        <v>40988</v>
      </c>
      <c r="B176">
        <v>519</v>
      </c>
      <c r="C176">
        <f t="shared" si="11"/>
        <v>67.47</v>
      </c>
      <c r="D176" s="99">
        <f t="shared" si="12"/>
        <v>519.30708095300281</v>
      </c>
      <c r="E176">
        <f t="shared" si="10"/>
        <v>67.509920523890372</v>
      </c>
    </row>
    <row r="177" spans="1:5" x14ac:dyDescent="0.25">
      <c r="A177" s="1">
        <v>40989</v>
      </c>
      <c r="B177">
        <v>454</v>
      </c>
      <c r="C177">
        <f t="shared" si="11"/>
        <v>59.02</v>
      </c>
      <c r="D177" s="99">
        <f t="shared" si="12"/>
        <v>454.30708095300281</v>
      </c>
      <c r="E177">
        <f t="shared" si="10"/>
        <v>59.059920523890369</v>
      </c>
    </row>
    <row r="178" spans="1:5" x14ac:dyDescent="0.25">
      <c r="A178" s="1">
        <v>40990</v>
      </c>
      <c r="B178">
        <v>412</v>
      </c>
      <c r="C178">
        <f t="shared" si="11"/>
        <v>53.56</v>
      </c>
      <c r="D178" s="99">
        <f t="shared" si="12"/>
        <v>412.30708095300281</v>
      </c>
      <c r="E178">
        <f t="shared" si="10"/>
        <v>53.599920523890368</v>
      </c>
    </row>
    <row r="179" spans="1:5" x14ac:dyDescent="0.25">
      <c r="A179" s="1">
        <v>40991</v>
      </c>
      <c r="B179">
        <v>373</v>
      </c>
      <c r="C179">
        <f t="shared" si="11"/>
        <v>48.49</v>
      </c>
      <c r="D179" s="99">
        <f t="shared" si="12"/>
        <v>373.30708095300281</v>
      </c>
      <c r="E179">
        <f t="shared" si="10"/>
        <v>48.529920523890368</v>
      </c>
    </row>
    <row r="180" spans="1:5" x14ac:dyDescent="0.25">
      <c r="A180" s="1">
        <v>40992</v>
      </c>
      <c r="B180">
        <v>343</v>
      </c>
      <c r="C180">
        <f t="shared" si="11"/>
        <v>44.59</v>
      </c>
      <c r="D180" s="99">
        <f t="shared" si="12"/>
        <v>343.30708095300281</v>
      </c>
      <c r="E180">
        <f t="shared" si="10"/>
        <v>44.62992052389037</v>
      </c>
    </row>
    <row r="181" spans="1:5" x14ac:dyDescent="0.25">
      <c r="A181" s="1">
        <v>40993</v>
      </c>
      <c r="B181">
        <v>356</v>
      </c>
      <c r="C181">
        <f t="shared" si="11"/>
        <v>46.28</v>
      </c>
      <c r="D181" s="99">
        <f t="shared" si="12"/>
        <v>356.30708095300281</v>
      </c>
      <c r="E181">
        <f t="shared" si="10"/>
        <v>46.319920523890367</v>
      </c>
    </row>
    <row r="182" spans="1:5" x14ac:dyDescent="0.25">
      <c r="A182" s="1">
        <v>40994</v>
      </c>
      <c r="B182">
        <v>345</v>
      </c>
      <c r="C182">
        <f t="shared" si="11"/>
        <v>44.85</v>
      </c>
      <c r="D182" s="99">
        <f t="shared" si="12"/>
        <v>345.30708095300281</v>
      </c>
      <c r="E182">
        <f t="shared" si="10"/>
        <v>44.889920523890368</v>
      </c>
    </row>
    <row r="183" spans="1:5" x14ac:dyDescent="0.25">
      <c r="A183" s="1">
        <v>40995</v>
      </c>
      <c r="B183">
        <v>306</v>
      </c>
      <c r="C183">
        <f t="shared" si="11"/>
        <v>39.78</v>
      </c>
      <c r="D183" s="99">
        <f t="shared" si="12"/>
        <v>306.30708095300281</v>
      </c>
      <c r="E183">
        <f t="shared" si="10"/>
        <v>39.819920523890367</v>
      </c>
    </row>
    <row r="184" spans="1:5" x14ac:dyDescent="0.25">
      <c r="A184" s="1">
        <v>40996</v>
      </c>
      <c r="B184">
        <v>282</v>
      </c>
      <c r="C184">
        <f t="shared" si="11"/>
        <v>36.660000000000004</v>
      </c>
      <c r="D184" s="99">
        <f t="shared" si="12"/>
        <v>282.30708095300281</v>
      </c>
      <c r="E184">
        <f t="shared" si="10"/>
        <v>36.69992052389037</v>
      </c>
    </row>
    <row r="185" spans="1:5" x14ac:dyDescent="0.25">
      <c r="A185" s="1">
        <v>40997</v>
      </c>
      <c r="B185">
        <v>290</v>
      </c>
      <c r="C185">
        <f t="shared" si="11"/>
        <v>37.700000000000003</v>
      </c>
      <c r="D185" s="99">
        <f t="shared" si="12"/>
        <v>290.30708095300281</v>
      </c>
      <c r="E185">
        <f t="shared" si="10"/>
        <v>37.739920523890369</v>
      </c>
    </row>
    <row r="186" spans="1:5" x14ac:dyDescent="0.25">
      <c r="A186" s="1">
        <v>40998</v>
      </c>
      <c r="B186">
        <v>567</v>
      </c>
      <c r="C186">
        <f t="shared" si="11"/>
        <v>73.710000000000008</v>
      </c>
      <c r="D186" s="99">
        <f t="shared" si="12"/>
        <v>567.30708095300281</v>
      </c>
      <c r="E186">
        <f t="shared" si="10"/>
        <v>73.749920523890367</v>
      </c>
    </row>
    <row r="187" spans="1:5" x14ac:dyDescent="0.25">
      <c r="A187" s="1">
        <v>40999</v>
      </c>
      <c r="B187">
        <v>1120</v>
      </c>
      <c r="C187">
        <f t="shared" si="11"/>
        <v>145.6</v>
      </c>
      <c r="D187" s="99">
        <f t="shared" si="12"/>
        <v>1120.3070809530029</v>
      </c>
      <c r="E187">
        <f t="shared" si="10"/>
        <v>145.6399205238904</v>
      </c>
    </row>
    <row r="188" spans="1:5" x14ac:dyDescent="0.25">
      <c r="A188" s="1">
        <v>41000</v>
      </c>
      <c r="B188">
        <v>1570</v>
      </c>
      <c r="C188">
        <f t="shared" si="11"/>
        <v>204.1</v>
      </c>
      <c r="D188" s="99">
        <f>B188+$Y$8</f>
        <v>1570.3070809530029</v>
      </c>
      <c r="E188">
        <f t="shared" si="10"/>
        <v>204.1399205238904</v>
      </c>
    </row>
    <row r="189" spans="1:5" x14ac:dyDescent="0.25">
      <c r="A189" s="1">
        <v>41001</v>
      </c>
      <c r="B189">
        <v>1350</v>
      </c>
      <c r="C189">
        <f t="shared" si="11"/>
        <v>175.5</v>
      </c>
      <c r="D189" s="99">
        <f t="shared" ref="D189:D216" si="13">B189+$Y$8</f>
        <v>1350.3070809530029</v>
      </c>
      <c r="E189">
        <f t="shared" si="10"/>
        <v>175.53992052389037</v>
      </c>
    </row>
    <row r="190" spans="1:5" x14ac:dyDescent="0.25">
      <c r="A190" s="1">
        <v>41002</v>
      </c>
      <c r="B190">
        <v>1840</v>
      </c>
      <c r="C190">
        <f t="shared" si="11"/>
        <v>239.20000000000002</v>
      </c>
      <c r="D190" s="99">
        <f t="shared" si="13"/>
        <v>1840.3070809530029</v>
      </c>
      <c r="E190">
        <f t="shared" si="10"/>
        <v>239.23992052389039</v>
      </c>
    </row>
    <row r="191" spans="1:5" x14ac:dyDescent="0.25">
      <c r="A191" s="1">
        <v>41003</v>
      </c>
      <c r="B191">
        <v>2260</v>
      </c>
      <c r="C191">
        <f t="shared" si="11"/>
        <v>293.8</v>
      </c>
      <c r="D191" s="99">
        <f t="shared" si="13"/>
        <v>2260.3070809530027</v>
      </c>
      <c r="E191">
        <f t="shared" si="10"/>
        <v>293.83992052389038</v>
      </c>
    </row>
    <row r="192" spans="1:5" x14ac:dyDescent="0.25">
      <c r="A192" s="1">
        <v>41004</v>
      </c>
      <c r="B192">
        <v>3820</v>
      </c>
      <c r="C192">
        <f t="shared" si="11"/>
        <v>496.6</v>
      </c>
      <c r="D192" s="99">
        <f t="shared" si="13"/>
        <v>3820.3070809530027</v>
      </c>
      <c r="E192">
        <f t="shared" si="10"/>
        <v>496.63992052389034</v>
      </c>
    </row>
    <row r="193" spans="1:5" x14ac:dyDescent="0.25">
      <c r="A193" s="1">
        <v>41005</v>
      </c>
      <c r="B193">
        <v>2120</v>
      </c>
      <c r="C193">
        <f t="shared" si="11"/>
        <v>275.60000000000002</v>
      </c>
      <c r="D193" s="99">
        <f t="shared" si="13"/>
        <v>2120.3070809530027</v>
      </c>
      <c r="E193">
        <f t="shared" si="10"/>
        <v>275.63992052389034</v>
      </c>
    </row>
    <row r="194" spans="1:5" x14ac:dyDescent="0.25">
      <c r="A194" s="1">
        <v>41006</v>
      </c>
      <c r="B194">
        <v>1450</v>
      </c>
      <c r="C194">
        <f t="shared" si="11"/>
        <v>188.5</v>
      </c>
      <c r="D194" s="99">
        <f t="shared" si="13"/>
        <v>1450.3070809530029</v>
      </c>
      <c r="E194">
        <f t="shared" si="10"/>
        <v>188.53992052389037</v>
      </c>
    </row>
    <row r="195" spans="1:5" x14ac:dyDescent="0.25">
      <c r="A195" s="1">
        <v>41007</v>
      </c>
      <c r="B195">
        <v>1110</v>
      </c>
      <c r="C195">
        <f t="shared" si="11"/>
        <v>144.30000000000001</v>
      </c>
      <c r="D195" s="99">
        <f t="shared" si="13"/>
        <v>1110.3070809530029</v>
      </c>
      <c r="E195">
        <f t="shared" si="10"/>
        <v>144.33992052389038</v>
      </c>
    </row>
    <row r="196" spans="1:5" x14ac:dyDescent="0.25">
      <c r="A196" s="1">
        <v>41008</v>
      </c>
      <c r="B196">
        <v>883</v>
      </c>
      <c r="C196">
        <f t="shared" si="11"/>
        <v>114.79</v>
      </c>
      <c r="D196" s="99">
        <f t="shared" si="13"/>
        <v>883.30708095300281</v>
      </c>
      <c r="E196">
        <f t="shared" si="10"/>
        <v>114.82992052389037</v>
      </c>
    </row>
    <row r="197" spans="1:5" x14ac:dyDescent="0.25">
      <c r="A197" s="1">
        <v>41009</v>
      </c>
      <c r="B197">
        <v>725</v>
      </c>
      <c r="C197">
        <f t="shared" si="11"/>
        <v>94.25</v>
      </c>
      <c r="D197" s="99">
        <f t="shared" si="13"/>
        <v>725.30708095300281</v>
      </c>
      <c r="E197">
        <f t="shared" si="10"/>
        <v>94.289920523890373</v>
      </c>
    </row>
    <row r="198" spans="1:5" x14ac:dyDescent="0.25">
      <c r="A198" s="1">
        <v>41010</v>
      </c>
      <c r="B198">
        <v>1540</v>
      </c>
      <c r="C198">
        <f t="shared" si="11"/>
        <v>200.20000000000002</v>
      </c>
      <c r="D198" s="99">
        <f t="shared" si="13"/>
        <v>1540.3070809530029</v>
      </c>
      <c r="E198">
        <f t="shared" si="10"/>
        <v>200.23992052389039</v>
      </c>
    </row>
    <row r="199" spans="1:5" x14ac:dyDescent="0.25">
      <c r="A199" s="1">
        <v>41011</v>
      </c>
      <c r="B199">
        <v>6040</v>
      </c>
      <c r="C199">
        <f t="shared" si="11"/>
        <v>785.2</v>
      </c>
      <c r="D199" s="99">
        <f t="shared" si="13"/>
        <v>6040.3070809530027</v>
      </c>
      <c r="E199">
        <f t="shared" ref="E199:E262" si="14">D199*0.13</f>
        <v>785.23992052389042</v>
      </c>
    </row>
    <row r="200" spans="1:5" x14ac:dyDescent="0.25">
      <c r="A200" s="1">
        <v>41012</v>
      </c>
      <c r="B200">
        <v>4070</v>
      </c>
      <c r="C200">
        <f t="shared" si="11"/>
        <v>529.1</v>
      </c>
      <c r="D200" s="99">
        <f t="shared" si="13"/>
        <v>4070.3070809530027</v>
      </c>
      <c r="E200">
        <f t="shared" si="14"/>
        <v>529.1399205238904</v>
      </c>
    </row>
    <row r="201" spans="1:5" x14ac:dyDescent="0.25">
      <c r="A201" s="1">
        <v>41013</v>
      </c>
      <c r="B201">
        <v>2360</v>
      </c>
      <c r="C201">
        <f t="shared" si="11"/>
        <v>306.8</v>
      </c>
      <c r="D201" s="99">
        <f t="shared" si="13"/>
        <v>2360.3070809530027</v>
      </c>
      <c r="E201">
        <f t="shared" si="14"/>
        <v>306.83992052389038</v>
      </c>
    </row>
    <row r="202" spans="1:5" x14ac:dyDescent="0.25">
      <c r="A202" s="1">
        <v>41014</v>
      </c>
      <c r="B202">
        <v>1620</v>
      </c>
      <c r="C202">
        <f t="shared" si="11"/>
        <v>210.6</v>
      </c>
      <c r="D202" s="99">
        <f t="shared" si="13"/>
        <v>1620.3070809530029</v>
      </c>
      <c r="E202">
        <f t="shared" si="14"/>
        <v>210.6399205238904</v>
      </c>
    </row>
    <row r="203" spans="1:5" x14ac:dyDescent="0.25">
      <c r="A203" s="1">
        <v>41015</v>
      </c>
      <c r="B203">
        <v>1240</v>
      </c>
      <c r="C203">
        <f t="shared" si="11"/>
        <v>161.20000000000002</v>
      </c>
      <c r="D203" s="99">
        <f t="shared" si="13"/>
        <v>1240.3070809530029</v>
      </c>
      <c r="E203">
        <f t="shared" si="14"/>
        <v>161.23992052389039</v>
      </c>
    </row>
    <row r="204" spans="1:5" x14ac:dyDescent="0.25">
      <c r="A204" s="1">
        <v>41016</v>
      </c>
      <c r="B204">
        <v>999</v>
      </c>
      <c r="C204">
        <f t="shared" si="11"/>
        <v>129.87</v>
      </c>
      <c r="D204" s="99">
        <f t="shared" si="13"/>
        <v>999.30708095300281</v>
      </c>
      <c r="E204">
        <f t="shared" si="14"/>
        <v>129.90992052389038</v>
      </c>
    </row>
    <row r="205" spans="1:5" x14ac:dyDescent="0.25">
      <c r="A205" s="1">
        <v>41017</v>
      </c>
      <c r="B205">
        <v>845</v>
      </c>
      <c r="C205">
        <f t="shared" si="11"/>
        <v>109.85000000000001</v>
      </c>
      <c r="D205" s="99">
        <f t="shared" si="13"/>
        <v>845.30708095300281</v>
      </c>
      <c r="E205">
        <f t="shared" si="14"/>
        <v>109.88992052389037</v>
      </c>
    </row>
    <row r="206" spans="1:5" x14ac:dyDescent="0.25">
      <c r="A206" s="1">
        <v>41018</v>
      </c>
      <c r="B206">
        <v>724</v>
      </c>
      <c r="C206">
        <f t="shared" si="11"/>
        <v>94.12</v>
      </c>
      <c r="D206" s="99">
        <f t="shared" si="13"/>
        <v>724.30708095300281</v>
      </c>
      <c r="E206">
        <f t="shared" si="14"/>
        <v>94.159920523890364</v>
      </c>
    </row>
    <row r="207" spans="1:5" x14ac:dyDescent="0.25">
      <c r="A207" s="1">
        <v>41019</v>
      </c>
      <c r="B207">
        <v>765</v>
      </c>
      <c r="C207">
        <f t="shared" si="11"/>
        <v>99.45</v>
      </c>
      <c r="D207" s="99">
        <f t="shared" si="13"/>
        <v>765.30708095300281</v>
      </c>
      <c r="E207">
        <f t="shared" si="14"/>
        <v>99.489920523890362</v>
      </c>
    </row>
    <row r="208" spans="1:5" x14ac:dyDescent="0.25">
      <c r="A208" s="1">
        <v>41020</v>
      </c>
      <c r="B208">
        <v>714</v>
      </c>
      <c r="C208">
        <f t="shared" si="11"/>
        <v>92.820000000000007</v>
      </c>
      <c r="D208" s="99">
        <f t="shared" si="13"/>
        <v>714.30708095300281</v>
      </c>
      <c r="E208">
        <f t="shared" si="14"/>
        <v>92.859920523890366</v>
      </c>
    </row>
    <row r="209" spans="1:5" x14ac:dyDescent="0.25">
      <c r="A209" s="1">
        <v>41021</v>
      </c>
      <c r="B209">
        <v>623</v>
      </c>
      <c r="C209">
        <f t="shared" si="11"/>
        <v>80.990000000000009</v>
      </c>
      <c r="D209" s="99">
        <f t="shared" si="13"/>
        <v>623.30708095300281</v>
      </c>
      <c r="E209">
        <f t="shared" si="14"/>
        <v>81.029920523890368</v>
      </c>
    </row>
    <row r="210" spans="1:5" x14ac:dyDescent="0.25">
      <c r="A210" s="1">
        <v>41022</v>
      </c>
      <c r="B210">
        <v>552</v>
      </c>
      <c r="C210">
        <f t="shared" si="11"/>
        <v>71.760000000000005</v>
      </c>
      <c r="D210" s="99">
        <f t="shared" si="13"/>
        <v>552.30708095300281</v>
      </c>
      <c r="E210">
        <f t="shared" si="14"/>
        <v>71.799920523890364</v>
      </c>
    </row>
    <row r="211" spans="1:5" x14ac:dyDescent="0.25">
      <c r="A211" s="1">
        <v>41023</v>
      </c>
      <c r="B211">
        <v>490</v>
      </c>
      <c r="C211">
        <f t="shared" si="11"/>
        <v>63.7</v>
      </c>
      <c r="D211" s="99">
        <f t="shared" si="13"/>
        <v>490.30708095300281</v>
      </c>
      <c r="E211">
        <f t="shared" si="14"/>
        <v>63.739920523890369</v>
      </c>
    </row>
    <row r="212" spans="1:5" x14ac:dyDescent="0.25">
      <c r="A212" s="1">
        <v>41024</v>
      </c>
      <c r="B212">
        <v>439</v>
      </c>
      <c r="C212">
        <f t="shared" si="11"/>
        <v>57.07</v>
      </c>
      <c r="D212" s="99">
        <f t="shared" si="13"/>
        <v>439.30708095300281</v>
      </c>
      <c r="E212">
        <f t="shared" si="14"/>
        <v>57.109920523890366</v>
      </c>
    </row>
    <row r="213" spans="1:5" x14ac:dyDescent="0.25">
      <c r="A213" s="1">
        <v>41025</v>
      </c>
      <c r="B213">
        <v>402</v>
      </c>
      <c r="C213">
        <f t="shared" si="11"/>
        <v>52.260000000000005</v>
      </c>
      <c r="D213" s="99">
        <f t="shared" si="13"/>
        <v>402.30708095300281</v>
      </c>
      <c r="E213">
        <f t="shared" si="14"/>
        <v>52.299920523890364</v>
      </c>
    </row>
    <row r="214" spans="1:5" x14ac:dyDescent="0.25">
      <c r="A214" s="1">
        <v>41026</v>
      </c>
      <c r="B214">
        <v>843</v>
      </c>
      <c r="C214">
        <f t="shared" si="11"/>
        <v>109.59</v>
      </c>
      <c r="D214" s="99">
        <f t="shared" si="13"/>
        <v>843.30708095300281</v>
      </c>
      <c r="E214">
        <f t="shared" si="14"/>
        <v>109.62992052389036</v>
      </c>
    </row>
    <row r="215" spans="1:5" x14ac:dyDescent="0.25">
      <c r="A215" s="1">
        <v>41027</v>
      </c>
      <c r="B215">
        <v>1390</v>
      </c>
      <c r="C215">
        <f t="shared" si="11"/>
        <v>180.70000000000002</v>
      </c>
      <c r="D215" s="99">
        <f t="shared" si="13"/>
        <v>1390.3070809530029</v>
      </c>
      <c r="E215">
        <f t="shared" si="14"/>
        <v>180.73992052389039</v>
      </c>
    </row>
    <row r="216" spans="1:5" x14ac:dyDescent="0.25">
      <c r="A216" s="1">
        <v>41028</v>
      </c>
      <c r="B216">
        <v>1250</v>
      </c>
      <c r="C216">
        <f t="shared" si="11"/>
        <v>162.5</v>
      </c>
      <c r="D216" s="99">
        <f t="shared" si="13"/>
        <v>1250.3070809530029</v>
      </c>
      <c r="E216">
        <f t="shared" si="14"/>
        <v>162.53992052389037</v>
      </c>
    </row>
    <row r="217" spans="1:5" x14ac:dyDescent="0.25">
      <c r="A217" s="1">
        <v>41029</v>
      </c>
      <c r="B217">
        <v>987</v>
      </c>
      <c r="C217">
        <f t="shared" si="11"/>
        <v>128.31</v>
      </c>
      <c r="D217" s="99">
        <f>B217+$Y$8</f>
        <v>987.30708095300281</v>
      </c>
      <c r="E217">
        <f t="shared" si="14"/>
        <v>128.34992052389038</v>
      </c>
    </row>
    <row r="218" spans="1:5" x14ac:dyDescent="0.25">
      <c r="A218" s="1">
        <v>41030</v>
      </c>
      <c r="B218">
        <v>816</v>
      </c>
      <c r="C218">
        <f t="shared" si="11"/>
        <v>106.08</v>
      </c>
      <c r="D218" s="99">
        <f>B218+$Y$9</f>
        <v>816.30708095300281</v>
      </c>
      <c r="E218">
        <f t="shared" si="14"/>
        <v>106.11992052389037</v>
      </c>
    </row>
    <row r="219" spans="1:5" x14ac:dyDescent="0.25">
      <c r="A219" s="1">
        <v>41031</v>
      </c>
      <c r="B219">
        <v>690</v>
      </c>
      <c r="C219">
        <f t="shared" si="11"/>
        <v>89.7</v>
      </c>
      <c r="D219" s="99">
        <f t="shared" ref="D219:D248" si="15">B219+$Y$9</f>
        <v>690.30708095300281</v>
      </c>
      <c r="E219">
        <f t="shared" si="14"/>
        <v>89.739920523890362</v>
      </c>
    </row>
    <row r="220" spans="1:5" x14ac:dyDescent="0.25">
      <c r="A220" s="1">
        <v>41032</v>
      </c>
      <c r="B220">
        <v>591</v>
      </c>
      <c r="C220">
        <f t="shared" si="11"/>
        <v>76.83</v>
      </c>
      <c r="D220" s="99">
        <f t="shared" si="15"/>
        <v>591.30708095300281</v>
      </c>
      <c r="E220">
        <f t="shared" si="14"/>
        <v>76.869920523890372</v>
      </c>
    </row>
    <row r="221" spans="1:5" x14ac:dyDescent="0.25">
      <c r="A221" s="1">
        <v>41033</v>
      </c>
      <c r="B221">
        <v>514</v>
      </c>
      <c r="C221">
        <f t="shared" ref="C221:C284" si="16">B221*0.13</f>
        <v>66.820000000000007</v>
      </c>
      <c r="D221" s="99">
        <f t="shared" si="15"/>
        <v>514.30708095300281</v>
      </c>
      <c r="E221">
        <f t="shared" si="14"/>
        <v>66.859920523890366</v>
      </c>
    </row>
    <row r="222" spans="1:5" x14ac:dyDescent="0.25">
      <c r="A222" s="1">
        <v>41034</v>
      </c>
      <c r="B222">
        <v>453</v>
      </c>
      <c r="C222">
        <f t="shared" si="16"/>
        <v>58.89</v>
      </c>
      <c r="D222" s="99">
        <f t="shared" si="15"/>
        <v>453.30708095300281</v>
      </c>
      <c r="E222">
        <f t="shared" si="14"/>
        <v>58.929920523890367</v>
      </c>
    </row>
    <row r="223" spans="1:5" x14ac:dyDescent="0.25">
      <c r="A223" s="1">
        <v>41035</v>
      </c>
      <c r="B223">
        <v>407</v>
      </c>
      <c r="C223">
        <f t="shared" si="16"/>
        <v>52.910000000000004</v>
      </c>
      <c r="D223" s="99">
        <f t="shared" si="15"/>
        <v>407.30708095300281</v>
      </c>
      <c r="E223">
        <f t="shared" si="14"/>
        <v>52.94992052389037</v>
      </c>
    </row>
    <row r="224" spans="1:5" x14ac:dyDescent="0.25">
      <c r="A224" s="1">
        <v>41036</v>
      </c>
      <c r="B224">
        <v>368</v>
      </c>
      <c r="C224">
        <f t="shared" si="16"/>
        <v>47.84</v>
      </c>
      <c r="D224" s="99">
        <f t="shared" si="15"/>
        <v>368.30708095300281</v>
      </c>
      <c r="E224">
        <f t="shared" si="14"/>
        <v>47.87992052389037</v>
      </c>
    </row>
    <row r="225" spans="1:5" x14ac:dyDescent="0.25">
      <c r="A225" s="1">
        <v>41037</v>
      </c>
      <c r="B225">
        <v>337</v>
      </c>
      <c r="C225">
        <f t="shared" si="16"/>
        <v>43.81</v>
      </c>
      <c r="D225" s="99">
        <f t="shared" si="15"/>
        <v>337.30708095300281</v>
      </c>
      <c r="E225">
        <f t="shared" si="14"/>
        <v>43.849920523890368</v>
      </c>
    </row>
    <row r="226" spans="1:5" x14ac:dyDescent="0.25">
      <c r="A226" s="1">
        <v>41038</v>
      </c>
      <c r="B226">
        <v>317</v>
      </c>
      <c r="C226">
        <f t="shared" si="16"/>
        <v>41.21</v>
      </c>
      <c r="D226" s="99">
        <f t="shared" si="15"/>
        <v>317.30708095300281</v>
      </c>
      <c r="E226">
        <f t="shared" si="14"/>
        <v>41.249920523890367</v>
      </c>
    </row>
    <row r="227" spans="1:5" x14ac:dyDescent="0.25">
      <c r="A227" s="1">
        <v>41039</v>
      </c>
      <c r="B227">
        <v>317</v>
      </c>
      <c r="C227">
        <f t="shared" si="16"/>
        <v>41.21</v>
      </c>
      <c r="D227" s="99">
        <f t="shared" si="15"/>
        <v>317.30708095300281</v>
      </c>
      <c r="E227">
        <f t="shared" si="14"/>
        <v>41.249920523890367</v>
      </c>
    </row>
    <row r="228" spans="1:5" x14ac:dyDescent="0.25">
      <c r="A228" s="1">
        <v>41040</v>
      </c>
      <c r="B228">
        <v>324</v>
      </c>
      <c r="C228">
        <f t="shared" si="16"/>
        <v>42.120000000000005</v>
      </c>
      <c r="D228" s="99">
        <f t="shared" si="15"/>
        <v>324.30708095300281</v>
      </c>
      <c r="E228">
        <f t="shared" si="14"/>
        <v>42.159920523890364</v>
      </c>
    </row>
    <row r="229" spans="1:5" x14ac:dyDescent="0.25">
      <c r="A229" s="1">
        <v>41041</v>
      </c>
      <c r="B229">
        <v>285</v>
      </c>
      <c r="C229">
        <f t="shared" si="16"/>
        <v>37.050000000000004</v>
      </c>
      <c r="D229" s="99">
        <f t="shared" si="15"/>
        <v>285.30708095300281</v>
      </c>
      <c r="E229">
        <f t="shared" si="14"/>
        <v>37.089920523890363</v>
      </c>
    </row>
    <row r="230" spans="1:5" x14ac:dyDescent="0.25">
      <c r="A230" s="1">
        <v>41042</v>
      </c>
      <c r="B230">
        <v>265</v>
      </c>
      <c r="C230">
        <f t="shared" si="16"/>
        <v>34.450000000000003</v>
      </c>
      <c r="D230" s="99">
        <f t="shared" si="15"/>
        <v>265.30708095300281</v>
      </c>
      <c r="E230">
        <f t="shared" si="14"/>
        <v>34.489920523890369</v>
      </c>
    </row>
    <row r="231" spans="1:5" x14ac:dyDescent="0.25">
      <c r="A231" s="1">
        <v>41043</v>
      </c>
      <c r="B231">
        <v>249</v>
      </c>
      <c r="C231">
        <f t="shared" si="16"/>
        <v>32.370000000000005</v>
      </c>
      <c r="D231" s="99">
        <f t="shared" si="15"/>
        <v>249.30708095300281</v>
      </c>
      <c r="E231">
        <f t="shared" si="14"/>
        <v>32.409920523890364</v>
      </c>
    </row>
    <row r="232" spans="1:5" x14ac:dyDescent="0.25">
      <c r="A232" s="1">
        <v>41044</v>
      </c>
      <c r="B232">
        <v>232</v>
      </c>
      <c r="C232">
        <f t="shared" si="16"/>
        <v>30.16</v>
      </c>
      <c r="D232" s="99">
        <f t="shared" si="15"/>
        <v>232.30708095300281</v>
      </c>
      <c r="E232">
        <f t="shared" si="14"/>
        <v>30.199920523890366</v>
      </c>
    </row>
    <row r="233" spans="1:5" x14ac:dyDescent="0.25">
      <c r="A233" s="1">
        <v>41045</v>
      </c>
      <c r="B233">
        <v>217</v>
      </c>
      <c r="C233">
        <f t="shared" si="16"/>
        <v>28.21</v>
      </c>
      <c r="D233" s="99">
        <f t="shared" si="15"/>
        <v>217.30708095300281</v>
      </c>
      <c r="E233">
        <f t="shared" si="14"/>
        <v>28.249920523890367</v>
      </c>
    </row>
    <row r="234" spans="1:5" x14ac:dyDescent="0.25">
      <c r="A234" s="1">
        <v>41046</v>
      </c>
      <c r="B234">
        <v>203</v>
      </c>
      <c r="C234">
        <f t="shared" si="16"/>
        <v>26.39</v>
      </c>
      <c r="D234" s="99">
        <f t="shared" si="15"/>
        <v>203.30708095300281</v>
      </c>
      <c r="E234">
        <f t="shared" si="14"/>
        <v>26.429920523890367</v>
      </c>
    </row>
    <row r="235" spans="1:5" x14ac:dyDescent="0.25">
      <c r="A235" s="1">
        <v>41047</v>
      </c>
      <c r="B235">
        <v>206</v>
      </c>
      <c r="C235">
        <f t="shared" si="16"/>
        <v>26.78</v>
      </c>
      <c r="D235" s="99">
        <f t="shared" si="15"/>
        <v>206.30708095300281</v>
      </c>
      <c r="E235">
        <f t="shared" si="14"/>
        <v>26.819920523890367</v>
      </c>
    </row>
    <row r="236" spans="1:5" x14ac:dyDescent="0.25">
      <c r="A236" s="1">
        <v>41048</v>
      </c>
      <c r="B236">
        <v>193</v>
      </c>
      <c r="C236">
        <f t="shared" si="16"/>
        <v>25.09</v>
      </c>
      <c r="D236" s="99">
        <f t="shared" si="15"/>
        <v>193.30708095300281</v>
      </c>
      <c r="E236">
        <f t="shared" si="14"/>
        <v>25.129920523890366</v>
      </c>
    </row>
    <row r="237" spans="1:5" x14ac:dyDescent="0.25">
      <c r="A237" s="1">
        <v>41049</v>
      </c>
      <c r="B237">
        <v>187</v>
      </c>
      <c r="C237">
        <f t="shared" si="16"/>
        <v>24.310000000000002</v>
      </c>
      <c r="D237" s="99">
        <f t="shared" si="15"/>
        <v>187.30708095300281</v>
      </c>
      <c r="E237">
        <f t="shared" si="14"/>
        <v>24.349920523890365</v>
      </c>
    </row>
    <row r="238" spans="1:5" x14ac:dyDescent="0.25">
      <c r="A238" s="1">
        <v>41050</v>
      </c>
      <c r="B238">
        <v>173</v>
      </c>
      <c r="C238">
        <f t="shared" si="16"/>
        <v>22.490000000000002</v>
      </c>
      <c r="D238" s="99">
        <f t="shared" si="15"/>
        <v>173.30708095300281</v>
      </c>
      <c r="E238">
        <f t="shared" si="14"/>
        <v>22.529920523890365</v>
      </c>
    </row>
    <row r="239" spans="1:5" x14ac:dyDescent="0.25">
      <c r="A239" s="1">
        <v>41051</v>
      </c>
      <c r="B239">
        <v>165</v>
      </c>
      <c r="C239">
        <f t="shared" si="16"/>
        <v>21.45</v>
      </c>
      <c r="D239" s="99">
        <f t="shared" si="15"/>
        <v>165.30708095300281</v>
      </c>
      <c r="E239">
        <f t="shared" si="14"/>
        <v>21.489920523890365</v>
      </c>
    </row>
    <row r="240" spans="1:5" x14ac:dyDescent="0.25">
      <c r="A240" s="1">
        <v>41052</v>
      </c>
      <c r="B240">
        <v>158</v>
      </c>
      <c r="C240">
        <f t="shared" si="16"/>
        <v>20.54</v>
      </c>
      <c r="D240" s="99">
        <f t="shared" si="15"/>
        <v>158.30708095300281</v>
      </c>
      <c r="E240">
        <f t="shared" si="14"/>
        <v>20.579920523890365</v>
      </c>
    </row>
    <row r="241" spans="1:5" x14ac:dyDescent="0.25">
      <c r="A241" s="1">
        <v>41053</v>
      </c>
      <c r="B241">
        <v>150</v>
      </c>
      <c r="C241">
        <f t="shared" si="16"/>
        <v>19.5</v>
      </c>
      <c r="D241" s="99">
        <f t="shared" si="15"/>
        <v>150.30708095300281</v>
      </c>
      <c r="E241">
        <f t="shared" si="14"/>
        <v>19.539920523890366</v>
      </c>
    </row>
    <row r="242" spans="1:5" x14ac:dyDescent="0.25">
      <c r="A242" s="1">
        <v>41054</v>
      </c>
      <c r="B242">
        <v>146</v>
      </c>
      <c r="C242">
        <f t="shared" si="16"/>
        <v>18.98</v>
      </c>
      <c r="D242" s="99">
        <f t="shared" si="15"/>
        <v>146.30708095300281</v>
      </c>
      <c r="E242">
        <f t="shared" si="14"/>
        <v>19.019920523890367</v>
      </c>
    </row>
    <row r="243" spans="1:5" x14ac:dyDescent="0.25">
      <c r="A243" s="1">
        <v>41055</v>
      </c>
      <c r="B243">
        <v>161</v>
      </c>
      <c r="C243">
        <f t="shared" si="16"/>
        <v>20.93</v>
      </c>
      <c r="D243" s="99">
        <f t="shared" si="15"/>
        <v>161.30708095300281</v>
      </c>
      <c r="E243">
        <f t="shared" si="14"/>
        <v>20.969920523890366</v>
      </c>
    </row>
    <row r="244" spans="1:5" x14ac:dyDescent="0.25">
      <c r="A244" s="1">
        <v>41056</v>
      </c>
      <c r="B244">
        <v>183</v>
      </c>
      <c r="C244">
        <f t="shared" si="16"/>
        <v>23.79</v>
      </c>
      <c r="D244" s="99">
        <f t="shared" si="15"/>
        <v>183.30708095300281</v>
      </c>
      <c r="E244">
        <f t="shared" si="14"/>
        <v>23.829920523890365</v>
      </c>
    </row>
    <row r="245" spans="1:5" x14ac:dyDescent="0.25">
      <c r="A245" s="1">
        <v>41057</v>
      </c>
      <c r="B245">
        <v>288</v>
      </c>
      <c r="C245">
        <f t="shared" si="16"/>
        <v>37.44</v>
      </c>
      <c r="D245" s="99">
        <f t="shared" si="15"/>
        <v>288.30708095300281</v>
      </c>
      <c r="E245">
        <f t="shared" si="14"/>
        <v>37.479920523890364</v>
      </c>
    </row>
    <row r="246" spans="1:5" x14ac:dyDescent="0.25">
      <c r="A246" s="1">
        <v>41058</v>
      </c>
      <c r="B246">
        <v>223</v>
      </c>
      <c r="C246">
        <f t="shared" si="16"/>
        <v>28.990000000000002</v>
      </c>
      <c r="D246" s="99">
        <f t="shared" si="15"/>
        <v>223.30708095300281</v>
      </c>
      <c r="E246">
        <f t="shared" si="14"/>
        <v>29.029920523890365</v>
      </c>
    </row>
    <row r="247" spans="1:5" x14ac:dyDescent="0.25">
      <c r="A247" s="1">
        <v>41059</v>
      </c>
      <c r="B247">
        <v>189</v>
      </c>
      <c r="C247">
        <f t="shared" si="16"/>
        <v>24.57</v>
      </c>
      <c r="D247" s="99">
        <f t="shared" si="15"/>
        <v>189.30708095300281</v>
      </c>
      <c r="E247">
        <f t="shared" si="14"/>
        <v>24.609920523890366</v>
      </c>
    </row>
    <row r="248" spans="1:5" x14ac:dyDescent="0.25">
      <c r="A248" s="1">
        <v>41060</v>
      </c>
      <c r="B248">
        <v>170</v>
      </c>
      <c r="C248">
        <f t="shared" si="16"/>
        <v>22.1</v>
      </c>
      <c r="D248" s="99">
        <f t="shared" si="15"/>
        <v>170.30708095300281</v>
      </c>
      <c r="E248">
        <f t="shared" si="14"/>
        <v>22.139920523890368</v>
      </c>
    </row>
    <row r="249" spans="1:5" x14ac:dyDescent="0.25">
      <c r="A249" s="1">
        <v>41061</v>
      </c>
      <c r="B249">
        <v>158</v>
      </c>
      <c r="C249">
        <f t="shared" si="16"/>
        <v>20.54</v>
      </c>
      <c r="D249" s="99">
        <f>B249+$Y$10</f>
        <v>162.24549774958913</v>
      </c>
      <c r="E249">
        <f t="shared" si="14"/>
        <v>21.091914707446588</v>
      </c>
    </row>
    <row r="250" spans="1:5" x14ac:dyDescent="0.25">
      <c r="A250" s="1">
        <v>41062</v>
      </c>
      <c r="B250">
        <v>149</v>
      </c>
      <c r="C250">
        <f t="shared" si="16"/>
        <v>19.37</v>
      </c>
      <c r="D250" s="99">
        <f t="shared" ref="D250:D278" si="17">B250+$Y$10</f>
        <v>153.24549774958913</v>
      </c>
      <c r="E250">
        <f t="shared" si="14"/>
        <v>19.921914707446589</v>
      </c>
    </row>
    <row r="251" spans="1:5" x14ac:dyDescent="0.25">
      <c r="A251" s="1">
        <v>41063</v>
      </c>
      <c r="B251">
        <v>145</v>
      </c>
      <c r="C251">
        <f t="shared" si="16"/>
        <v>18.850000000000001</v>
      </c>
      <c r="D251" s="99">
        <f t="shared" si="17"/>
        <v>149.24549774958913</v>
      </c>
      <c r="E251">
        <f t="shared" si="14"/>
        <v>19.40191470744659</v>
      </c>
    </row>
    <row r="252" spans="1:5" x14ac:dyDescent="0.25">
      <c r="A252" s="1">
        <v>41064</v>
      </c>
      <c r="B252">
        <v>146</v>
      </c>
      <c r="C252">
        <f t="shared" si="16"/>
        <v>18.98</v>
      </c>
      <c r="D252" s="99">
        <f t="shared" si="17"/>
        <v>150.24549774958913</v>
      </c>
      <c r="E252">
        <f t="shared" si="14"/>
        <v>19.531914707446589</v>
      </c>
    </row>
    <row r="253" spans="1:5" x14ac:dyDescent="0.25">
      <c r="A253" s="1">
        <v>41065</v>
      </c>
      <c r="B253">
        <v>147</v>
      </c>
      <c r="C253">
        <f t="shared" si="16"/>
        <v>19.11</v>
      </c>
      <c r="D253" s="99">
        <f t="shared" si="17"/>
        <v>151.24549774958913</v>
      </c>
      <c r="E253">
        <f t="shared" si="14"/>
        <v>19.661914707446588</v>
      </c>
    </row>
    <row r="254" spans="1:5" x14ac:dyDescent="0.25">
      <c r="A254" s="1">
        <v>41066</v>
      </c>
      <c r="B254">
        <v>137</v>
      </c>
      <c r="C254">
        <f t="shared" si="16"/>
        <v>17.810000000000002</v>
      </c>
      <c r="D254" s="99">
        <f t="shared" si="17"/>
        <v>141.24549774958913</v>
      </c>
      <c r="E254">
        <f t="shared" si="14"/>
        <v>18.361914707446587</v>
      </c>
    </row>
    <row r="255" spans="1:5" x14ac:dyDescent="0.25">
      <c r="A255" s="1">
        <v>41067</v>
      </c>
      <c r="B255">
        <v>128</v>
      </c>
      <c r="C255">
        <f t="shared" si="16"/>
        <v>16.64</v>
      </c>
      <c r="D255" s="99">
        <f t="shared" si="17"/>
        <v>132.24549774958913</v>
      </c>
      <c r="E255">
        <f t="shared" si="14"/>
        <v>17.191914707446589</v>
      </c>
    </row>
    <row r="256" spans="1:5" x14ac:dyDescent="0.25">
      <c r="A256" s="1">
        <v>41068</v>
      </c>
      <c r="B256">
        <v>122</v>
      </c>
      <c r="C256">
        <f t="shared" si="16"/>
        <v>15.860000000000001</v>
      </c>
      <c r="D256" s="99">
        <f t="shared" si="17"/>
        <v>126.24549774958913</v>
      </c>
      <c r="E256">
        <f t="shared" si="14"/>
        <v>16.411914707446588</v>
      </c>
    </row>
    <row r="257" spans="1:5" x14ac:dyDescent="0.25">
      <c r="A257" s="1">
        <v>41069</v>
      </c>
      <c r="B257">
        <v>118</v>
      </c>
      <c r="C257">
        <f t="shared" si="16"/>
        <v>15.34</v>
      </c>
      <c r="D257" s="99">
        <f t="shared" si="17"/>
        <v>122.24549774958913</v>
      </c>
      <c r="E257">
        <f t="shared" si="14"/>
        <v>15.891914707446588</v>
      </c>
    </row>
    <row r="258" spans="1:5" x14ac:dyDescent="0.25">
      <c r="A258" s="1">
        <v>41070</v>
      </c>
      <c r="B258">
        <v>114</v>
      </c>
      <c r="C258">
        <f t="shared" si="16"/>
        <v>14.82</v>
      </c>
      <c r="D258" s="99">
        <f t="shared" si="17"/>
        <v>118.24549774958913</v>
      </c>
      <c r="E258">
        <f t="shared" si="14"/>
        <v>15.371914707446589</v>
      </c>
    </row>
    <row r="259" spans="1:5" x14ac:dyDescent="0.25">
      <c r="A259" s="1">
        <v>41071</v>
      </c>
      <c r="B259">
        <v>104</v>
      </c>
      <c r="C259">
        <f t="shared" si="16"/>
        <v>13.52</v>
      </c>
      <c r="D259" s="99">
        <f t="shared" si="17"/>
        <v>108.24549774958913</v>
      </c>
      <c r="E259">
        <f t="shared" si="14"/>
        <v>14.071914707446588</v>
      </c>
    </row>
    <row r="260" spans="1:5" x14ac:dyDescent="0.25">
      <c r="A260" s="1">
        <v>41072</v>
      </c>
      <c r="B260">
        <v>97</v>
      </c>
      <c r="C260">
        <f t="shared" si="16"/>
        <v>12.610000000000001</v>
      </c>
      <c r="D260" s="99">
        <f t="shared" si="17"/>
        <v>101.24549774958913</v>
      </c>
      <c r="E260">
        <f t="shared" si="14"/>
        <v>13.161914707446588</v>
      </c>
    </row>
    <row r="261" spans="1:5" x14ac:dyDescent="0.25">
      <c r="A261" s="1">
        <v>41073</v>
      </c>
      <c r="B261">
        <v>89</v>
      </c>
      <c r="C261">
        <f t="shared" si="16"/>
        <v>11.57</v>
      </c>
      <c r="D261" s="99">
        <f t="shared" si="17"/>
        <v>93.245497749589134</v>
      </c>
      <c r="E261">
        <f t="shared" si="14"/>
        <v>12.121914707446589</v>
      </c>
    </row>
    <row r="262" spans="1:5" x14ac:dyDescent="0.25">
      <c r="A262" s="1">
        <v>41074</v>
      </c>
      <c r="B262">
        <v>81</v>
      </c>
      <c r="C262">
        <f t="shared" si="16"/>
        <v>10.530000000000001</v>
      </c>
      <c r="D262" s="99">
        <f t="shared" si="17"/>
        <v>85.245497749589134</v>
      </c>
      <c r="E262">
        <f t="shared" si="14"/>
        <v>11.081914707446588</v>
      </c>
    </row>
    <row r="263" spans="1:5" x14ac:dyDescent="0.25">
      <c r="A263" s="1">
        <v>41075</v>
      </c>
      <c r="B263">
        <v>76</v>
      </c>
      <c r="C263">
        <f t="shared" si="16"/>
        <v>9.8800000000000008</v>
      </c>
      <c r="D263" s="99">
        <f t="shared" si="17"/>
        <v>80.245497749589134</v>
      </c>
      <c r="E263">
        <f t="shared" ref="E263:E326" si="18">D263*0.13</f>
        <v>10.431914707446587</v>
      </c>
    </row>
    <row r="264" spans="1:5" x14ac:dyDescent="0.25">
      <c r="A264" s="1">
        <v>41076</v>
      </c>
      <c r="B264">
        <v>71</v>
      </c>
      <c r="C264">
        <f t="shared" si="16"/>
        <v>9.23</v>
      </c>
      <c r="D264" s="99">
        <f t="shared" si="17"/>
        <v>75.245497749589134</v>
      </c>
      <c r="E264">
        <f t="shared" si="18"/>
        <v>9.7819147074465871</v>
      </c>
    </row>
    <row r="265" spans="1:5" x14ac:dyDescent="0.25">
      <c r="A265" s="1">
        <v>41077</v>
      </c>
      <c r="B265">
        <v>66</v>
      </c>
      <c r="C265">
        <f t="shared" si="16"/>
        <v>8.58</v>
      </c>
      <c r="D265" s="99">
        <f t="shared" si="17"/>
        <v>70.245497749589134</v>
      </c>
      <c r="E265">
        <f t="shared" si="18"/>
        <v>9.1319147074465885</v>
      </c>
    </row>
    <row r="266" spans="1:5" x14ac:dyDescent="0.25">
      <c r="A266" s="1">
        <v>41078</v>
      </c>
      <c r="B266">
        <v>63</v>
      </c>
      <c r="C266">
        <f t="shared" si="16"/>
        <v>8.19</v>
      </c>
      <c r="D266" s="99">
        <f t="shared" si="17"/>
        <v>67.245497749589134</v>
      </c>
      <c r="E266">
        <f t="shared" si="18"/>
        <v>8.7419147074465879</v>
      </c>
    </row>
    <row r="267" spans="1:5" x14ac:dyDescent="0.25">
      <c r="A267" s="1">
        <v>41079</v>
      </c>
      <c r="B267">
        <v>60</v>
      </c>
      <c r="C267">
        <f t="shared" si="16"/>
        <v>7.8000000000000007</v>
      </c>
      <c r="D267" s="99">
        <f t="shared" si="17"/>
        <v>64.245497749589134</v>
      </c>
      <c r="E267">
        <f t="shared" si="18"/>
        <v>8.3519147074465874</v>
      </c>
    </row>
    <row r="268" spans="1:5" x14ac:dyDescent="0.25">
      <c r="A268" s="1">
        <v>41080</v>
      </c>
      <c r="B268">
        <v>57</v>
      </c>
      <c r="C268">
        <f t="shared" si="16"/>
        <v>7.41</v>
      </c>
      <c r="D268" s="99">
        <f t="shared" si="17"/>
        <v>61.245497749589134</v>
      </c>
      <c r="E268">
        <f t="shared" si="18"/>
        <v>7.9619147074465877</v>
      </c>
    </row>
    <row r="269" spans="1:5" x14ac:dyDescent="0.25">
      <c r="A269" s="1">
        <v>41081</v>
      </c>
      <c r="B269">
        <v>57</v>
      </c>
      <c r="C269">
        <f t="shared" si="16"/>
        <v>7.41</v>
      </c>
      <c r="D269" s="99">
        <f t="shared" si="17"/>
        <v>61.245497749589134</v>
      </c>
      <c r="E269">
        <f t="shared" si="18"/>
        <v>7.9619147074465877</v>
      </c>
    </row>
    <row r="270" spans="1:5" x14ac:dyDescent="0.25">
      <c r="A270" s="1">
        <v>41082</v>
      </c>
      <c r="B270">
        <v>56</v>
      </c>
      <c r="C270">
        <f t="shared" si="16"/>
        <v>7.28</v>
      </c>
      <c r="D270" s="99">
        <f t="shared" si="17"/>
        <v>60.245497749589134</v>
      </c>
      <c r="E270">
        <f t="shared" si="18"/>
        <v>7.8319147074465878</v>
      </c>
    </row>
    <row r="271" spans="1:5" x14ac:dyDescent="0.25">
      <c r="A271" s="1">
        <v>41083</v>
      </c>
      <c r="B271">
        <v>54</v>
      </c>
      <c r="C271">
        <f t="shared" si="16"/>
        <v>7.0200000000000005</v>
      </c>
      <c r="D271" s="99">
        <f t="shared" si="17"/>
        <v>58.245497749589134</v>
      </c>
      <c r="E271">
        <f t="shared" si="18"/>
        <v>7.571914707446588</v>
      </c>
    </row>
    <row r="272" spans="1:5" x14ac:dyDescent="0.25">
      <c r="A272" s="1">
        <v>41084</v>
      </c>
      <c r="B272">
        <v>51</v>
      </c>
      <c r="C272">
        <f t="shared" si="16"/>
        <v>6.63</v>
      </c>
      <c r="D272" s="99">
        <f t="shared" si="17"/>
        <v>55.245497749589134</v>
      </c>
      <c r="E272">
        <f t="shared" si="18"/>
        <v>7.1819147074465874</v>
      </c>
    </row>
    <row r="273" spans="1:5" x14ac:dyDescent="0.25">
      <c r="A273" s="1">
        <v>41085</v>
      </c>
      <c r="B273">
        <v>50</v>
      </c>
      <c r="C273">
        <f t="shared" si="16"/>
        <v>6.5</v>
      </c>
      <c r="D273" s="99">
        <f t="shared" si="17"/>
        <v>54.245497749589134</v>
      </c>
      <c r="E273">
        <f t="shared" si="18"/>
        <v>7.0519147074465875</v>
      </c>
    </row>
    <row r="274" spans="1:5" x14ac:dyDescent="0.25">
      <c r="A274" s="1">
        <v>41086</v>
      </c>
      <c r="B274">
        <v>48</v>
      </c>
      <c r="C274">
        <f t="shared" si="16"/>
        <v>6.24</v>
      </c>
      <c r="D274" s="99">
        <f t="shared" si="17"/>
        <v>52.245497749589134</v>
      </c>
      <c r="E274">
        <f t="shared" si="18"/>
        <v>6.7919147074465878</v>
      </c>
    </row>
    <row r="275" spans="1:5" x14ac:dyDescent="0.25">
      <c r="A275" s="1">
        <v>41087</v>
      </c>
      <c r="B275">
        <v>47</v>
      </c>
      <c r="C275">
        <f t="shared" si="16"/>
        <v>6.11</v>
      </c>
      <c r="D275" s="99">
        <f t="shared" si="17"/>
        <v>51.245497749589134</v>
      </c>
      <c r="E275">
        <f t="shared" si="18"/>
        <v>6.6619147074465879</v>
      </c>
    </row>
    <row r="276" spans="1:5" x14ac:dyDescent="0.25">
      <c r="A276" s="1">
        <v>41088</v>
      </c>
      <c r="B276">
        <v>45</v>
      </c>
      <c r="C276">
        <f t="shared" si="16"/>
        <v>5.8500000000000005</v>
      </c>
      <c r="D276" s="99">
        <f t="shared" si="17"/>
        <v>49.245497749589134</v>
      </c>
      <c r="E276">
        <f t="shared" si="18"/>
        <v>6.4019147074465881</v>
      </c>
    </row>
    <row r="277" spans="1:5" x14ac:dyDescent="0.25">
      <c r="A277" s="1">
        <v>41089</v>
      </c>
      <c r="B277">
        <v>43</v>
      </c>
      <c r="C277">
        <f t="shared" si="16"/>
        <v>5.59</v>
      </c>
      <c r="D277" s="99">
        <f t="shared" si="17"/>
        <v>47.245497749589134</v>
      </c>
      <c r="E277">
        <f t="shared" si="18"/>
        <v>6.1419147074465874</v>
      </c>
    </row>
    <row r="278" spans="1:5" x14ac:dyDescent="0.25">
      <c r="A278" s="1">
        <v>41090</v>
      </c>
      <c r="B278">
        <v>41</v>
      </c>
      <c r="C278">
        <f t="shared" si="16"/>
        <v>5.33</v>
      </c>
      <c r="D278" s="99">
        <f t="shared" si="17"/>
        <v>45.245497749589134</v>
      </c>
      <c r="E278">
        <f t="shared" si="18"/>
        <v>5.8819147074465876</v>
      </c>
    </row>
    <row r="279" spans="1:5" x14ac:dyDescent="0.25">
      <c r="A279" s="1">
        <v>41091</v>
      </c>
      <c r="B279">
        <v>39</v>
      </c>
      <c r="C279">
        <f t="shared" si="16"/>
        <v>5.07</v>
      </c>
      <c r="D279" s="99">
        <f>B279+$Y$11</f>
        <v>43.516558907545267</v>
      </c>
      <c r="E279">
        <f t="shared" si="18"/>
        <v>5.6571526579808848</v>
      </c>
    </row>
    <row r="280" spans="1:5" x14ac:dyDescent="0.25">
      <c r="A280" s="1">
        <v>41092</v>
      </c>
      <c r="B280">
        <v>38</v>
      </c>
      <c r="C280">
        <f t="shared" si="16"/>
        <v>4.9400000000000004</v>
      </c>
      <c r="D280" s="99">
        <f t="shared" ref="D280:D309" si="19">B280+$Y$11</f>
        <v>42.516558907545267</v>
      </c>
      <c r="E280">
        <f t="shared" si="18"/>
        <v>5.527152657980885</v>
      </c>
    </row>
    <row r="281" spans="1:5" x14ac:dyDescent="0.25">
      <c r="A281" s="1">
        <v>41093</v>
      </c>
      <c r="B281">
        <v>38</v>
      </c>
      <c r="C281">
        <f t="shared" si="16"/>
        <v>4.9400000000000004</v>
      </c>
      <c r="D281" s="99">
        <f t="shared" si="19"/>
        <v>42.516558907545267</v>
      </c>
      <c r="E281">
        <f t="shared" si="18"/>
        <v>5.527152657980885</v>
      </c>
    </row>
    <row r="282" spans="1:5" x14ac:dyDescent="0.25">
      <c r="A282" s="1">
        <v>41094</v>
      </c>
      <c r="B282">
        <v>37</v>
      </c>
      <c r="C282">
        <f t="shared" si="16"/>
        <v>4.8100000000000005</v>
      </c>
      <c r="D282" s="99">
        <f t="shared" si="19"/>
        <v>41.516558907545267</v>
      </c>
      <c r="E282">
        <f t="shared" si="18"/>
        <v>5.3971526579808851</v>
      </c>
    </row>
    <row r="283" spans="1:5" x14ac:dyDescent="0.25">
      <c r="A283" s="1">
        <v>41095</v>
      </c>
      <c r="B283">
        <v>35</v>
      </c>
      <c r="C283">
        <f t="shared" si="16"/>
        <v>4.55</v>
      </c>
      <c r="D283" s="99">
        <f t="shared" si="19"/>
        <v>39.516558907545267</v>
      </c>
      <c r="E283">
        <f t="shared" si="18"/>
        <v>5.1371526579808853</v>
      </c>
    </row>
    <row r="284" spans="1:5" x14ac:dyDescent="0.25">
      <c r="A284" s="1">
        <v>41096</v>
      </c>
      <c r="B284">
        <v>33</v>
      </c>
      <c r="C284">
        <f t="shared" si="16"/>
        <v>4.29</v>
      </c>
      <c r="D284" s="99">
        <f t="shared" si="19"/>
        <v>37.516558907545267</v>
      </c>
      <c r="E284">
        <f t="shared" si="18"/>
        <v>4.8771526579808846</v>
      </c>
    </row>
    <row r="285" spans="1:5" x14ac:dyDescent="0.25">
      <c r="A285" s="1">
        <v>41097</v>
      </c>
      <c r="B285">
        <v>32</v>
      </c>
      <c r="C285">
        <f t="shared" ref="C285:C348" si="20">B285*0.13</f>
        <v>4.16</v>
      </c>
      <c r="D285" s="99">
        <f t="shared" si="19"/>
        <v>36.516558907545267</v>
      </c>
      <c r="E285">
        <f t="shared" si="18"/>
        <v>4.7471526579808847</v>
      </c>
    </row>
    <row r="286" spans="1:5" x14ac:dyDescent="0.25">
      <c r="A286" s="1">
        <v>41098</v>
      </c>
      <c r="B286">
        <v>32</v>
      </c>
      <c r="C286">
        <f t="shared" si="20"/>
        <v>4.16</v>
      </c>
      <c r="D286" s="99">
        <f t="shared" si="19"/>
        <v>36.516558907545267</v>
      </c>
      <c r="E286">
        <f t="shared" si="18"/>
        <v>4.7471526579808847</v>
      </c>
    </row>
    <row r="287" spans="1:5" x14ac:dyDescent="0.25">
      <c r="A287" s="1">
        <v>41099</v>
      </c>
      <c r="B287">
        <v>31</v>
      </c>
      <c r="C287">
        <f t="shared" si="20"/>
        <v>4.03</v>
      </c>
      <c r="D287" s="99">
        <f t="shared" si="19"/>
        <v>35.516558907545267</v>
      </c>
      <c r="E287">
        <f t="shared" si="18"/>
        <v>4.6171526579808848</v>
      </c>
    </row>
    <row r="288" spans="1:5" x14ac:dyDescent="0.25">
      <c r="A288" s="1">
        <v>41100</v>
      </c>
      <c r="B288">
        <v>30</v>
      </c>
      <c r="C288">
        <f t="shared" si="20"/>
        <v>3.9000000000000004</v>
      </c>
      <c r="D288" s="99">
        <f t="shared" si="19"/>
        <v>34.516558907545267</v>
      </c>
      <c r="E288">
        <f t="shared" si="18"/>
        <v>4.4871526579808849</v>
      </c>
    </row>
    <row r="289" spans="1:5" x14ac:dyDescent="0.25">
      <c r="A289" s="1">
        <v>41101</v>
      </c>
      <c r="B289">
        <v>29</v>
      </c>
      <c r="C289">
        <f t="shared" si="20"/>
        <v>3.77</v>
      </c>
      <c r="D289" s="99">
        <f t="shared" si="19"/>
        <v>33.516558907545267</v>
      </c>
      <c r="E289">
        <f t="shared" si="18"/>
        <v>4.357152657980885</v>
      </c>
    </row>
    <row r="290" spans="1:5" x14ac:dyDescent="0.25">
      <c r="A290" s="1">
        <v>41102</v>
      </c>
      <c r="B290">
        <v>28</v>
      </c>
      <c r="C290">
        <f t="shared" si="20"/>
        <v>3.64</v>
      </c>
      <c r="D290" s="99">
        <f t="shared" si="19"/>
        <v>32.516558907545267</v>
      </c>
      <c r="E290">
        <f t="shared" si="18"/>
        <v>4.2271526579808851</v>
      </c>
    </row>
    <row r="291" spans="1:5" x14ac:dyDescent="0.25">
      <c r="A291" s="1">
        <v>41103</v>
      </c>
      <c r="B291">
        <v>28</v>
      </c>
      <c r="C291">
        <f t="shared" si="20"/>
        <v>3.64</v>
      </c>
      <c r="D291" s="99">
        <f t="shared" si="19"/>
        <v>32.516558907545267</v>
      </c>
      <c r="E291">
        <f t="shared" si="18"/>
        <v>4.2271526579808851</v>
      </c>
    </row>
    <row r="292" spans="1:5" x14ac:dyDescent="0.25">
      <c r="A292" s="1">
        <v>41104</v>
      </c>
      <c r="B292">
        <v>27</v>
      </c>
      <c r="C292">
        <f t="shared" si="20"/>
        <v>3.5100000000000002</v>
      </c>
      <c r="D292" s="99">
        <f t="shared" si="19"/>
        <v>31.516558907545264</v>
      </c>
      <c r="E292">
        <f t="shared" si="18"/>
        <v>4.0971526579808843</v>
      </c>
    </row>
    <row r="293" spans="1:5" x14ac:dyDescent="0.25">
      <c r="A293" s="1">
        <v>41105</v>
      </c>
      <c r="B293">
        <v>26</v>
      </c>
      <c r="C293">
        <f t="shared" si="20"/>
        <v>3.38</v>
      </c>
      <c r="D293" s="99">
        <f t="shared" si="19"/>
        <v>30.516558907545264</v>
      </c>
      <c r="E293">
        <f t="shared" si="18"/>
        <v>3.9671526579808845</v>
      </c>
    </row>
    <row r="294" spans="1:5" x14ac:dyDescent="0.25">
      <c r="A294" s="1">
        <v>41106</v>
      </c>
      <c r="B294">
        <v>26</v>
      </c>
      <c r="C294">
        <f t="shared" si="20"/>
        <v>3.38</v>
      </c>
      <c r="D294" s="99">
        <f t="shared" si="19"/>
        <v>30.516558907545264</v>
      </c>
      <c r="E294">
        <f t="shared" si="18"/>
        <v>3.9671526579808845</v>
      </c>
    </row>
    <row r="295" spans="1:5" x14ac:dyDescent="0.25">
      <c r="A295" s="1">
        <v>41107</v>
      </c>
      <c r="B295">
        <v>25</v>
      </c>
      <c r="C295">
        <f t="shared" si="20"/>
        <v>3.25</v>
      </c>
      <c r="D295" s="99">
        <f t="shared" si="19"/>
        <v>29.516558907545264</v>
      </c>
      <c r="E295">
        <f t="shared" si="18"/>
        <v>3.8371526579808846</v>
      </c>
    </row>
    <row r="296" spans="1:5" x14ac:dyDescent="0.25">
      <c r="A296" s="1">
        <v>41108</v>
      </c>
      <c r="B296">
        <v>23</v>
      </c>
      <c r="C296">
        <f t="shared" si="20"/>
        <v>2.99</v>
      </c>
      <c r="D296" s="99">
        <f t="shared" si="19"/>
        <v>27.516558907545264</v>
      </c>
      <c r="E296">
        <f t="shared" si="18"/>
        <v>3.5771526579808843</v>
      </c>
    </row>
    <row r="297" spans="1:5" x14ac:dyDescent="0.25">
      <c r="A297" s="1">
        <v>41109</v>
      </c>
      <c r="B297">
        <v>23</v>
      </c>
      <c r="C297">
        <f t="shared" si="20"/>
        <v>2.99</v>
      </c>
      <c r="D297" s="99">
        <f t="shared" si="19"/>
        <v>27.516558907545264</v>
      </c>
      <c r="E297">
        <f t="shared" si="18"/>
        <v>3.5771526579808843</v>
      </c>
    </row>
    <row r="298" spans="1:5" x14ac:dyDescent="0.25">
      <c r="A298" s="1">
        <v>41110</v>
      </c>
      <c r="B298">
        <v>23</v>
      </c>
      <c r="C298">
        <f t="shared" si="20"/>
        <v>2.99</v>
      </c>
      <c r="D298" s="99">
        <f t="shared" si="19"/>
        <v>27.516558907545264</v>
      </c>
      <c r="E298">
        <f t="shared" si="18"/>
        <v>3.5771526579808843</v>
      </c>
    </row>
    <row r="299" spans="1:5" x14ac:dyDescent="0.25">
      <c r="A299" s="1">
        <v>41111</v>
      </c>
      <c r="B299">
        <v>22</v>
      </c>
      <c r="C299">
        <f t="shared" si="20"/>
        <v>2.8600000000000003</v>
      </c>
      <c r="D299" s="99">
        <f t="shared" si="19"/>
        <v>26.516558907545264</v>
      </c>
      <c r="E299">
        <f t="shared" si="18"/>
        <v>3.4471526579808844</v>
      </c>
    </row>
    <row r="300" spans="1:5" x14ac:dyDescent="0.25">
      <c r="A300" s="1">
        <v>41112</v>
      </c>
      <c r="B300">
        <v>22</v>
      </c>
      <c r="C300">
        <f t="shared" si="20"/>
        <v>2.8600000000000003</v>
      </c>
      <c r="D300" s="99">
        <f t="shared" si="19"/>
        <v>26.516558907545264</v>
      </c>
      <c r="E300">
        <f t="shared" si="18"/>
        <v>3.4471526579808844</v>
      </c>
    </row>
    <row r="301" spans="1:5" x14ac:dyDescent="0.25">
      <c r="A301" s="1">
        <v>41113</v>
      </c>
      <c r="B301">
        <v>22</v>
      </c>
      <c r="C301">
        <f t="shared" si="20"/>
        <v>2.8600000000000003</v>
      </c>
      <c r="D301" s="99">
        <f t="shared" si="19"/>
        <v>26.516558907545264</v>
      </c>
      <c r="E301">
        <f t="shared" si="18"/>
        <v>3.4471526579808844</v>
      </c>
    </row>
    <row r="302" spans="1:5" x14ac:dyDescent="0.25">
      <c r="A302" s="1">
        <v>41114</v>
      </c>
      <c r="B302">
        <v>21</v>
      </c>
      <c r="C302">
        <f t="shared" si="20"/>
        <v>2.73</v>
      </c>
      <c r="D302" s="99">
        <f t="shared" si="19"/>
        <v>25.516558907545264</v>
      </c>
      <c r="E302">
        <f t="shared" si="18"/>
        <v>3.3171526579808845</v>
      </c>
    </row>
    <row r="303" spans="1:5" x14ac:dyDescent="0.25">
      <c r="A303" s="1">
        <v>41115</v>
      </c>
      <c r="B303">
        <v>21</v>
      </c>
      <c r="C303">
        <f t="shared" si="20"/>
        <v>2.73</v>
      </c>
      <c r="D303" s="99">
        <f t="shared" si="19"/>
        <v>25.516558907545264</v>
      </c>
      <c r="E303">
        <f t="shared" si="18"/>
        <v>3.3171526579808845</v>
      </c>
    </row>
    <row r="304" spans="1:5" x14ac:dyDescent="0.25">
      <c r="A304" s="1">
        <v>41116</v>
      </c>
      <c r="B304">
        <v>21</v>
      </c>
      <c r="C304">
        <f t="shared" si="20"/>
        <v>2.73</v>
      </c>
      <c r="D304" s="99">
        <f t="shared" si="19"/>
        <v>25.516558907545264</v>
      </c>
      <c r="E304">
        <f t="shared" si="18"/>
        <v>3.3171526579808845</v>
      </c>
    </row>
    <row r="305" spans="1:5" x14ac:dyDescent="0.25">
      <c r="A305" s="1">
        <v>41117</v>
      </c>
      <c r="B305">
        <v>20</v>
      </c>
      <c r="C305">
        <f t="shared" si="20"/>
        <v>2.6</v>
      </c>
      <c r="D305" s="99">
        <f t="shared" si="19"/>
        <v>24.516558907545264</v>
      </c>
      <c r="E305">
        <f t="shared" si="18"/>
        <v>3.1871526579808842</v>
      </c>
    </row>
    <row r="306" spans="1:5" x14ac:dyDescent="0.25">
      <c r="A306" s="1">
        <v>41118</v>
      </c>
      <c r="B306">
        <v>20</v>
      </c>
      <c r="C306">
        <f t="shared" si="20"/>
        <v>2.6</v>
      </c>
      <c r="D306" s="99">
        <f t="shared" si="19"/>
        <v>24.516558907545264</v>
      </c>
      <c r="E306">
        <f t="shared" si="18"/>
        <v>3.1871526579808842</v>
      </c>
    </row>
    <row r="307" spans="1:5" x14ac:dyDescent="0.25">
      <c r="A307" s="1">
        <v>41119</v>
      </c>
      <c r="B307">
        <v>20</v>
      </c>
      <c r="C307">
        <f t="shared" si="20"/>
        <v>2.6</v>
      </c>
      <c r="D307" s="99">
        <f t="shared" si="19"/>
        <v>24.516558907545264</v>
      </c>
      <c r="E307">
        <f t="shared" si="18"/>
        <v>3.1871526579808842</v>
      </c>
    </row>
    <row r="308" spans="1:5" x14ac:dyDescent="0.25">
      <c r="A308" s="1">
        <v>41120</v>
      </c>
      <c r="B308">
        <v>20</v>
      </c>
      <c r="C308">
        <f t="shared" si="20"/>
        <v>2.6</v>
      </c>
      <c r="D308" s="99">
        <f t="shared" si="19"/>
        <v>24.516558907545264</v>
      </c>
      <c r="E308">
        <f t="shared" si="18"/>
        <v>3.1871526579808842</v>
      </c>
    </row>
    <row r="309" spans="1:5" x14ac:dyDescent="0.25">
      <c r="A309" s="1">
        <v>41121</v>
      </c>
      <c r="B309">
        <v>20</v>
      </c>
      <c r="C309">
        <f t="shared" si="20"/>
        <v>2.6</v>
      </c>
      <c r="D309" s="99">
        <f t="shared" si="19"/>
        <v>24.516558907545264</v>
      </c>
      <c r="E309">
        <f t="shared" si="18"/>
        <v>3.1871526579808842</v>
      </c>
    </row>
    <row r="310" spans="1:5" x14ac:dyDescent="0.25">
      <c r="A310" s="1">
        <v>41122</v>
      </c>
      <c r="B310">
        <v>18</v>
      </c>
      <c r="C310">
        <f t="shared" si="20"/>
        <v>2.34</v>
      </c>
      <c r="D310" s="99">
        <f>B310+$Y$12</f>
        <v>22.394916590827844</v>
      </c>
      <c r="E310">
        <f t="shared" si="18"/>
        <v>2.9113391568076197</v>
      </c>
    </row>
    <row r="311" spans="1:5" x14ac:dyDescent="0.25">
      <c r="A311" s="1">
        <v>41123</v>
      </c>
      <c r="B311">
        <v>16</v>
      </c>
      <c r="C311">
        <f t="shared" si="20"/>
        <v>2.08</v>
      </c>
      <c r="D311" s="99">
        <f t="shared" ref="D311:D340" si="21">B311+$Y$12</f>
        <v>20.394916590827844</v>
      </c>
      <c r="E311">
        <f t="shared" si="18"/>
        <v>2.6513391568076199</v>
      </c>
    </row>
    <row r="312" spans="1:5" x14ac:dyDescent="0.25">
      <c r="A312" s="1">
        <v>41124</v>
      </c>
      <c r="B312">
        <v>15</v>
      </c>
      <c r="C312">
        <f t="shared" si="20"/>
        <v>1.9500000000000002</v>
      </c>
      <c r="D312" s="99">
        <f t="shared" si="21"/>
        <v>19.394916590827844</v>
      </c>
      <c r="E312">
        <f t="shared" si="18"/>
        <v>2.52133915680762</v>
      </c>
    </row>
    <row r="313" spans="1:5" x14ac:dyDescent="0.25">
      <c r="A313" s="1">
        <v>41125</v>
      </c>
      <c r="B313">
        <v>15</v>
      </c>
      <c r="C313">
        <f t="shared" si="20"/>
        <v>1.9500000000000002</v>
      </c>
      <c r="D313" s="99">
        <f t="shared" si="21"/>
        <v>19.394916590827844</v>
      </c>
      <c r="E313">
        <f t="shared" si="18"/>
        <v>2.52133915680762</v>
      </c>
    </row>
    <row r="314" spans="1:5" x14ac:dyDescent="0.25">
      <c r="A314" s="1">
        <v>41126</v>
      </c>
      <c r="B314">
        <v>14</v>
      </c>
      <c r="C314">
        <f t="shared" si="20"/>
        <v>1.82</v>
      </c>
      <c r="D314" s="99">
        <f t="shared" si="21"/>
        <v>18.394916590827844</v>
      </c>
      <c r="E314">
        <f t="shared" si="18"/>
        <v>2.3913391568076197</v>
      </c>
    </row>
    <row r="315" spans="1:5" x14ac:dyDescent="0.25">
      <c r="A315" s="1">
        <v>41127</v>
      </c>
      <c r="B315">
        <v>14</v>
      </c>
      <c r="C315">
        <f t="shared" si="20"/>
        <v>1.82</v>
      </c>
      <c r="D315" s="99">
        <f t="shared" si="21"/>
        <v>18.394916590827844</v>
      </c>
      <c r="E315">
        <f t="shared" si="18"/>
        <v>2.3913391568076197</v>
      </c>
    </row>
    <row r="316" spans="1:5" x14ac:dyDescent="0.25">
      <c r="A316" s="1">
        <v>41128</v>
      </c>
      <c r="B316">
        <v>14</v>
      </c>
      <c r="C316">
        <f t="shared" si="20"/>
        <v>1.82</v>
      </c>
      <c r="D316" s="99">
        <f t="shared" si="21"/>
        <v>18.394916590827844</v>
      </c>
      <c r="E316">
        <f t="shared" si="18"/>
        <v>2.3913391568076197</v>
      </c>
    </row>
    <row r="317" spans="1:5" x14ac:dyDescent="0.25">
      <c r="A317" s="1">
        <v>41129</v>
      </c>
      <c r="B317">
        <v>13</v>
      </c>
      <c r="C317">
        <f t="shared" si="20"/>
        <v>1.69</v>
      </c>
      <c r="D317" s="99">
        <f t="shared" si="21"/>
        <v>17.394916590827844</v>
      </c>
      <c r="E317">
        <f t="shared" si="18"/>
        <v>2.2613391568076198</v>
      </c>
    </row>
    <row r="318" spans="1:5" x14ac:dyDescent="0.25">
      <c r="A318" s="1">
        <v>41130</v>
      </c>
      <c r="B318">
        <v>12</v>
      </c>
      <c r="C318">
        <f t="shared" si="20"/>
        <v>1.56</v>
      </c>
      <c r="D318" s="99">
        <f t="shared" si="21"/>
        <v>16.394916590827844</v>
      </c>
      <c r="E318">
        <f t="shared" si="18"/>
        <v>2.1313391568076199</v>
      </c>
    </row>
    <row r="319" spans="1:5" x14ac:dyDescent="0.25">
      <c r="A319" s="1">
        <v>41131</v>
      </c>
      <c r="B319">
        <v>12</v>
      </c>
      <c r="C319">
        <f t="shared" si="20"/>
        <v>1.56</v>
      </c>
      <c r="D319" s="99">
        <f t="shared" si="21"/>
        <v>16.394916590827844</v>
      </c>
      <c r="E319">
        <f t="shared" si="18"/>
        <v>2.1313391568076199</v>
      </c>
    </row>
    <row r="320" spans="1:5" x14ac:dyDescent="0.25">
      <c r="A320" s="1">
        <v>41132</v>
      </c>
      <c r="B320">
        <v>12</v>
      </c>
      <c r="C320">
        <f t="shared" si="20"/>
        <v>1.56</v>
      </c>
      <c r="D320" s="99">
        <f t="shared" si="21"/>
        <v>16.394916590827844</v>
      </c>
      <c r="E320">
        <f t="shared" si="18"/>
        <v>2.1313391568076199</v>
      </c>
    </row>
    <row r="321" spans="1:5" x14ac:dyDescent="0.25">
      <c r="A321" s="1">
        <v>41133</v>
      </c>
      <c r="B321">
        <v>12</v>
      </c>
      <c r="C321">
        <f t="shared" si="20"/>
        <v>1.56</v>
      </c>
      <c r="D321" s="99">
        <f t="shared" si="21"/>
        <v>16.394916590827844</v>
      </c>
      <c r="E321">
        <f t="shared" si="18"/>
        <v>2.1313391568076199</v>
      </c>
    </row>
    <row r="322" spans="1:5" x14ac:dyDescent="0.25">
      <c r="A322" s="1">
        <v>41134</v>
      </c>
      <c r="B322">
        <v>11</v>
      </c>
      <c r="C322">
        <f t="shared" si="20"/>
        <v>1.4300000000000002</v>
      </c>
      <c r="D322" s="99">
        <f t="shared" si="21"/>
        <v>15.394916590827844</v>
      </c>
      <c r="E322">
        <f t="shared" si="18"/>
        <v>2.00133915680762</v>
      </c>
    </row>
    <row r="323" spans="1:5" x14ac:dyDescent="0.25">
      <c r="A323" s="1">
        <v>41135</v>
      </c>
      <c r="B323">
        <v>11</v>
      </c>
      <c r="C323">
        <f t="shared" si="20"/>
        <v>1.4300000000000002</v>
      </c>
      <c r="D323" s="99">
        <f t="shared" si="21"/>
        <v>15.394916590827844</v>
      </c>
      <c r="E323">
        <f t="shared" si="18"/>
        <v>2.00133915680762</v>
      </c>
    </row>
    <row r="324" spans="1:5" x14ac:dyDescent="0.25">
      <c r="A324" s="1">
        <v>41136</v>
      </c>
      <c r="B324">
        <v>11</v>
      </c>
      <c r="C324">
        <f t="shared" si="20"/>
        <v>1.4300000000000002</v>
      </c>
      <c r="D324" s="99">
        <f t="shared" si="21"/>
        <v>15.394916590827844</v>
      </c>
      <c r="E324">
        <f t="shared" si="18"/>
        <v>2.00133915680762</v>
      </c>
    </row>
    <row r="325" spans="1:5" x14ac:dyDescent="0.25">
      <c r="A325" s="1">
        <v>41137</v>
      </c>
      <c r="B325">
        <v>11</v>
      </c>
      <c r="C325">
        <f t="shared" si="20"/>
        <v>1.4300000000000002</v>
      </c>
      <c r="D325" s="99">
        <f t="shared" si="21"/>
        <v>15.394916590827844</v>
      </c>
      <c r="E325">
        <f t="shared" si="18"/>
        <v>2.00133915680762</v>
      </c>
    </row>
    <row r="326" spans="1:5" x14ac:dyDescent="0.25">
      <c r="A326" s="1">
        <v>41138</v>
      </c>
      <c r="B326">
        <v>11</v>
      </c>
      <c r="C326">
        <f t="shared" si="20"/>
        <v>1.4300000000000002</v>
      </c>
      <c r="D326" s="99">
        <f t="shared" si="21"/>
        <v>15.394916590827844</v>
      </c>
      <c r="E326">
        <f t="shared" si="18"/>
        <v>2.00133915680762</v>
      </c>
    </row>
    <row r="327" spans="1:5" x14ac:dyDescent="0.25">
      <c r="A327" s="1">
        <v>41139</v>
      </c>
      <c r="B327">
        <v>10</v>
      </c>
      <c r="C327">
        <f t="shared" si="20"/>
        <v>1.3</v>
      </c>
      <c r="D327" s="99">
        <f t="shared" si="21"/>
        <v>14.394916590827844</v>
      </c>
      <c r="E327">
        <f t="shared" ref="E327:E370" si="22">D327*0.13</f>
        <v>1.8713391568076199</v>
      </c>
    </row>
    <row r="328" spans="1:5" x14ac:dyDescent="0.25">
      <c r="A328" s="1">
        <v>41140</v>
      </c>
      <c r="B328">
        <v>10</v>
      </c>
      <c r="C328">
        <f t="shared" si="20"/>
        <v>1.3</v>
      </c>
      <c r="D328" s="99">
        <f t="shared" si="21"/>
        <v>14.394916590827844</v>
      </c>
      <c r="E328">
        <f t="shared" si="22"/>
        <v>1.8713391568076199</v>
      </c>
    </row>
    <row r="329" spans="1:5" x14ac:dyDescent="0.25">
      <c r="A329" s="1">
        <v>41141</v>
      </c>
      <c r="B329">
        <v>10</v>
      </c>
      <c r="C329">
        <f t="shared" si="20"/>
        <v>1.3</v>
      </c>
      <c r="D329" s="99">
        <f t="shared" si="21"/>
        <v>14.394916590827844</v>
      </c>
      <c r="E329">
        <f t="shared" si="22"/>
        <v>1.8713391568076199</v>
      </c>
    </row>
    <row r="330" spans="1:5" x14ac:dyDescent="0.25">
      <c r="A330" s="1">
        <v>41142</v>
      </c>
      <c r="B330">
        <v>10</v>
      </c>
      <c r="C330">
        <f t="shared" si="20"/>
        <v>1.3</v>
      </c>
      <c r="D330" s="99">
        <f t="shared" si="21"/>
        <v>14.394916590827844</v>
      </c>
      <c r="E330">
        <f t="shared" si="22"/>
        <v>1.8713391568076199</v>
      </c>
    </row>
    <row r="331" spans="1:5" x14ac:dyDescent="0.25">
      <c r="A331" s="1">
        <v>41143</v>
      </c>
      <c r="B331">
        <v>9.6999999999999993</v>
      </c>
      <c r="C331">
        <f t="shared" si="20"/>
        <v>1.2609999999999999</v>
      </c>
      <c r="D331" s="99">
        <f t="shared" si="21"/>
        <v>14.094916590827843</v>
      </c>
      <c r="E331">
        <f t="shared" si="22"/>
        <v>1.8323391568076197</v>
      </c>
    </row>
    <row r="332" spans="1:5" x14ac:dyDescent="0.25">
      <c r="A332" s="1">
        <v>41144</v>
      </c>
      <c r="B332">
        <v>9.3000000000000007</v>
      </c>
      <c r="C332">
        <f t="shared" si="20"/>
        <v>1.2090000000000001</v>
      </c>
      <c r="D332" s="99">
        <f t="shared" si="21"/>
        <v>13.694916590827845</v>
      </c>
      <c r="E332">
        <f t="shared" si="22"/>
        <v>1.7803391568076199</v>
      </c>
    </row>
    <row r="333" spans="1:5" x14ac:dyDescent="0.25">
      <c r="A333" s="1">
        <v>41145</v>
      </c>
      <c r="B333">
        <v>9.4</v>
      </c>
      <c r="C333">
        <f t="shared" si="20"/>
        <v>1.2220000000000002</v>
      </c>
      <c r="D333" s="99">
        <f t="shared" si="21"/>
        <v>13.794916590827844</v>
      </c>
      <c r="E333">
        <f t="shared" si="22"/>
        <v>1.7933391568076198</v>
      </c>
    </row>
    <row r="334" spans="1:5" x14ac:dyDescent="0.25">
      <c r="A334" s="1">
        <v>41146</v>
      </c>
      <c r="B334">
        <v>9.1999999999999993</v>
      </c>
      <c r="C334">
        <f t="shared" si="20"/>
        <v>1.196</v>
      </c>
      <c r="D334" s="99">
        <f t="shared" si="21"/>
        <v>13.594916590827843</v>
      </c>
      <c r="E334">
        <f t="shared" si="22"/>
        <v>1.7673391568076198</v>
      </c>
    </row>
    <row r="335" spans="1:5" x14ac:dyDescent="0.25">
      <c r="A335" s="1">
        <v>41147</v>
      </c>
      <c r="B335">
        <v>8.8000000000000007</v>
      </c>
      <c r="C335">
        <f t="shared" si="20"/>
        <v>1.1440000000000001</v>
      </c>
      <c r="D335" s="99">
        <f t="shared" si="21"/>
        <v>13.194916590827845</v>
      </c>
      <c r="E335">
        <f t="shared" si="22"/>
        <v>1.7153391568076199</v>
      </c>
    </row>
    <row r="336" spans="1:5" x14ac:dyDescent="0.25">
      <c r="A336" s="1">
        <v>41148</v>
      </c>
      <c r="B336">
        <v>8.1999999999999993</v>
      </c>
      <c r="C336">
        <f t="shared" si="20"/>
        <v>1.0659999999999998</v>
      </c>
      <c r="D336" s="99">
        <f t="shared" si="21"/>
        <v>12.594916590827843</v>
      </c>
      <c r="E336">
        <f t="shared" si="22"/>
        <v>1.6373391568076197</v>
      </c>
    </row>
    <row r="337" spans="1:5" x14ac:dyDescent="0.25">
      <c r="A337" s="1">
        <v>41149</v>
      </c>
      <c r="B337">
        <v>7.6</v>
      </c>
      <c r="C337">
        <f t="shared" si="20"/>
        <v>0.98799999999999999</v>
      </c>
      <c r="D337" s="99">
        <f t="shared" si="21"/>
        <v>11.994916590827843</v>
      </c>
      <c r="E337">
        <f t="shared" si="22"/>
        <v>1.5593391568076198</v>
      </c>
    </row>
    <row r="338" spans="1:5" x14ac:dyDescent="0.25">
      <c r="A338" s="1">
        <v>41150</v>
      </c>
      <c r="B338">
        <v>7.6</v>
      </c>
      <c r="C338">
        <f t="shared" si="20"/>
        <v>0.98799999999999999</v>
      </c>
      <c r="D338" s="99">
        <f t="shared" si="21"/>
        <v>11.994916590827843</v>
      </c>
      <c r="E338">
        <f t="shared" si="22"/>
        <v>1.5593391568076198</v>
      </c>
    </row>
    <row r="339" spans="1:5" x14ac:dyDescent="0.25">
      <c r="A339" s="1">
        <v>41151</v>
      </c>
      <c r="B339">
        <v>7.4</v>
      </c>
      <c r="C339">
        <f t="shared" si="20"/>
        <v>0.96200000000000008</v>
      </c>
      <c r="D339" s="99">
        <f t="shared" si="21"/>
        <v>11.794916590827844</v>
      </c>
      <c r="E339">
        <f t="shared" si="22"/>
        <v>1.5333391568076198</v>
      </c>
    </row>
    <row r="340" spans="1:5" x14ac:dyDescent="0.25">
      <c r="A340" s="1">
        <v>41152</v>
      </c>
      <c r="B340">
        <v>7.8</v>
      </c>
      <c r="C340">
        <f t="shared" si="20"/>
        <v>1.014</v>
      </c>
      <c r="D340" s="99">
        <f t="shared" si="21"/>
        <v>12.194916590827845</v>
      </c>
      <c r="E340">
        <f t="shared" si="22"/>
        <v>1.5853391568076198</v>
      </c>
    </row>
    <row r="341" spans="1:5" x14ac:dyDescent="0.25">
      <c r="A341" s="1">
        <v>41153</v>
      </c>
      <c r="B341">
        <v>7.8</v>
      </c>
      <c r="C341">
        <f t="shared" si="20"/>
        <v>1.014</v>
      </c>
      <c r="D341" s="99">
        <f>B341+$Y$13</f>
        <v>12.194916590827845</v>
      </c>
      <c r="E341">
        <f t="shared" si="22"/>
        <v>1.5853391568076198</v>
      </c>
    </row>
    <row r="342" spans="1:5" x14ac:dyDescent="0.25">
      <c r="A342" s="1">
        <v>41154</v>
      </c>
      <c r="B342">
        <v>7.7</v>
      </c>
      <c r="C342">
        <f t="shared" si="20"/>
        <v>1.0010000000000001</v>
      </c>
      <c r="D342" s="99">
        <f t="shared" ref="D342:D370" si="23">B342+$Y$13</f>
        <v>12.094916590827843</v>
      </c>
      <c r="E342">
        <f t="shared" si="22"/>
        <v>1.5723391568076197</v>
      </c>
    </row>
    <row r="343" spans="1:5" x14ac:dyDescent="0.25">
      <c r="A343" s="1">
        <v>41155</v>
      </c>
      <c r="B343">
        <v>7.7</v>
      </c>
      <c r="C343">
        <f t="shared" si="20"/>
        <v>1.0010000000000001</v>
      </c>
      <c r="D343" s="99">
        <f t="shared" si="23"/>
        <v>12.094916590827843</v>
      </c>
      <c r="E343">
        <f t="shared" si="22"/>
        <v>1.5723391568076197</v>
      </c>
    </row>
    <row r="344" spans="1:5" x14ac:dyDescent="0.25">
      <c r="A344" s="1">
        <v>41156</v>
      </c>
      <c r="B344">
        <v>7</v>
      </c>
      <c r="C344">
        <f t="shared" si="20"/>
        <v>0.91</v>
      </c>
      <c r="D344" s="99">
        <f t="shared" si="23"/>
        <v>11.394916590827844</v>
      </c>
      <c r="E344">
        <f t="shared" si="22"/>
        <v>1.4813391568076197</v>
      </c>
    </row>
    <row r="345" spans="1:5" x14ac:dyDescent="0.25">
      <c r="A345" s="1">
        <v>41157</v>
      </c>
      <c r="B345">
        <v>6.7</v>
      </c>
      <c r="C345">
        <f t="shared" si="20"/>
        <v>0.87100000000000011</v>
      </c>
      <c r="D345" s="99">
        <f t="shared" si="23"/>
        <v>11.094916590827843</v>
      </c>
      <c r="E345">
        <f t="shared" si="22"/>
        <v>1.4423391568076196</v>
      </c>
    </row>
    <row r="346" spans="1:5" x14ac:dyDescent="0.25">
      <c r="A346" s="1">
        <v>41158</v>
      </c>
      <c r="B346">
        <v>6.4</v>
      </c>
      <c r="C346">
        <f t="shared" si="20"/>
        <v>0.83200000000000007</v>
      </c>
      <c r="D346" s="99">
        <f t="shared" si="23"/>
        <v>10.794916590827844</v>
      </c>
      <c r="E346">
        <f t="shared" si="22"/>
        <v>1.4033391568076199</v>
      </c>
    </row>
    <row r="347" spans="1:5" x14ac:dyDescent="0.25">
      <c r="A347" s="1">
        <v>41159</v>
      </c>
      <c r="B347">
        <v>6.6</v>
      </c>
      <c r="C347">
        <f t="shared" si="20"/>
        <v>0.85799999999999998</v>
      </c>
      <c r="D347" s="99">
        <f t="shared" si="23"/>
        <v>10.994916590827843</v>
      </c>
      <c r="E347">
        <f t="shared" si="22"/>
        <v>1.4293391568076197</v>
      </c>
    </row>
    <row r="348" spans="1:5" x14ac:dyDescent="0.25">
      <c r="A348" s="1">
        <v>41160</v>
      </c>
      <c r="B348">
        <v>6.5</v>
      </c>
      <c r="C348">
        <f t="shared" si="20"/>
        <v>0.84499999999999997</v>
      </c>
      <c r="D348" s="99">
        <f t="shared" si="23"/>
        <v>10.894916590827844</v>
      </c>
      <c r="E348">
        <f t="shared" si="22"/>
        <v>1.4163391568076198</v>
      </c>
    </row>
    <row r="349" spans="1:5" x14ac:dyDescent="0.25">
      <c r="A349" s="1">
        <v>41161</v>
      </c>
      <c r="B349">
        <v>6.5</v>
      </c>
      <c r="C349">
        <f t="shared" ref="C349:C370" si="24">B349*0.13</f>
        <v>0.84499999999999997</v>
      </c>
      <c r="D349" s="99">
        <f t="shared" si="23"/>
        <v>10.894916590827844</v>
      </c>
      <c r="E349">
        <f t="shared" si="22"/>
        <v>1.4163391568076198</v>
      </c>
    </row>
    <row r="350" spans="1:5" x14ac:dyDescent="0.25">
      <c r="A350" s="1">
        <v>41162</v>
      </c>
      <c r="B350">
        <v>6.8</v>
      </c>
      <c r="C350">
        <f t="shared" si="24"/>
        <v>0.88400000000000001</v>
      </c>
      <c r="D350" s="99">
        <f t="shared" si="23"/>
        <v>11.194916590827845</v>
      </c>
      <c r="E350">
        <f t="shared" si="22"/>
        <v>1.4553391568076199</v>
      </c>
    </row>
    <row r="351" spans="1:5" x14ac:dyDescent="0.25">
      <c r="A351" s="1">
        <v>41163</v>
      </c>
      <c r="B351">
        <v>6.7</v>
      </c>
      <c r="C351">
        <f t="shared" si="24"/>
        <v>0.87100000000000011</v>
      </c>
      <c r="D351" s="99">
        <f t="shared" si="23"/>
        <v>11.094916590827843</v>
      </c>
      <c r="E351">
        <f t="shared" si="22"/>
        <v>1.4423391568076196</v>
      </c>
    </row>
    <row r="352" spans="1:5" x14ac:dyDescent="0.25">
      <c r="A352" s="1">
        <v>41164</v>
      </c>
      <c r="B352">
        <v>6.8</v>
      </c>
      <c r="C352">
        <f t="shared" si="24"/>
        <v>0.88400000000000001</v>
      </c>
      <c r="D352" s="99">
        <f t="shared" si="23"/>
        <v>11.194916590827845</v>
      </c>
      <c r="E352">
        <f t="shared" si="22"/>
        <v>1.4553391568076199</v>
      </c>
    </row>
    <row r="353" spans="1:5" x14ac:dyDescent="0.25">
      <c r="A353" s="1">
        <v>41165</v>
      </c>
      <c r="B353">
        <v>6.5</v>
      </c>
      <c r="C353">
        <f t="shared" si="24"/>
        <v>0.84499999999999997</v>
      </c>
      <c r="D353" s="99">
        <f t="shared" si="23"/>
        <v>10.894916590827844</v>
      </c>
      <c r="E353">
        <f t="shared" si="22"/>
        <v>1.4163391568076198</v>
      </c>
    </row>
    <row r="354" spans="1:5" x14ac:dyDescent="0.25">
      <c r="A354" s="1">
        <v>41166</v>
      </c>
      <c r="B354">
        <v>6.5</v>
      </c>
      <c r="C354">
        <f t="shared" si="24"/>
        <v>0.84499999999999997</v>
      </c>
      <c r="D354" s="99">
        <f t="shared" si="23"/>
        <v>10.894916590827844</v>
      </c>
      <c r="E354">
        <f t="shared" si="22"/>
        <v>1.4163391568076198</v>
      </c>
    </row>
    <row r="355" spans="1:5" x14ac:dyDescent="0.25">
      <c r="A355" s="1">
        <v>41167</v>
      </c>
      <c r="B355">
        <v>6.8</v>
      </c>
      <c r="C355">
        <f t="shared" si="24"/>
        <v>0.88400000000000001</v>
      </c>
      <c r="D355" s="99">
        <f t="shared" si="23"/>
        <v>11.194916590827845</v>
      </c>
      <c r="E355">
        <f t="shared" si="22"/>
        <v>1.4553391568076199</v>
      </c>
    </row>
    <row r="356" spans="1:5" x14ac:dyDescent="0.25">
      <c r="A356" s="1">
        <v>41168</v>
      </c>
      <c r="B356">
        <v>6.9</v>
      </c>
      <c r="C356">
        <f t="shared" si="24"/>
        <v>0.89700000000000013</v>
      </c>
      <c r="D356" s="99">
        <f t="shared" si="23"/>
        <v>11.294916590827844</v>
      </c>
      <c r="E356">
        <f t="shared" si="22"/>
        <v>1.4683391568076198</v>
      </c>
    </row>
    <row r="357" spans="1:5" x14ac:dyDescent="0.25">
      <c r="A357" s="1">
        <v>41169</v>
      </c>
      <c r="B357">
        <v>7.2</v>
      </c>
      <c r="C357">
        <f t="shared" si="24"/>
        <v>0.93600000000000005</v>
      </c>
      <c r="D357" s="99">
        <f t="shared" si="23"/>
        <v>11.594916590827843</v>
      </c>
      <c r="E357">
        <f t="shared" si="22"/>
        <v>1.5073391568076198</v>
      </c>
    </row>
    <row r="358" spans="1:5" x14ac:dyDescent="0.25">
      <c r="A358" s="1">
        <v>41170</v>
      </c>
      <c r="B358">
        <v>7.4</v>
      </c>
      <c r="C358">
        <f t="shared" si="24"/>
        <v>0.96200000000000008</v>
      </c>
      <c r="D358" s="99">
        <f t="shared" si="23"/>
        <v>11.794916590827844</v>
      </c>
      <c r="E358">
        <f t="shared" si="22"/>
        <v>1.5333391568076198</v>
      </c>
    </row>
    <row r="359" spans="1:5" x14ac:dyDescent="0.25">
      <c r="A359" s="1">
        <v>41171</v>
      </c>
      <c r="B359">
        <v>8.4</v>
      </c>
      <c r="C359">
        <f t="shared" si="24"/>
        <v>1.0920000000000001</v>
      </c>
      <c r="D359" s="99">
        <f t="shared" si="23"/>
        <v>12.794916590827844</v>
      </c>
      <c r="E359">
        <f t="shared" si="22"/>
        <v>1.6633391568076199</v>
      </c>
    </row>
    <row r="360" spans="1:5" x14ac:dyDescent="0.25">
      <c r="A360" s="1">
        <v>41172</v>
      </c>
      <c r="B360">
        <v>8.6</v>
      </c>
      <c r="C360">
        <f t="shared" si="24"/>
        <v>1.1179999999999999</v>
      </c>
      <c r="D360" s="99">
        <f t="shared" si="23"/>
        <v>12.994916590827843</v>
      </c>
      <c r="E360">
        <f t="shared" si="22"/>
        <v>1.6893391568076197</v>
      </c>
    </row>
    <row r="361" spans="1:5" x14ac:dyDescent="0.25">
      <c r="A361" s="1">
        <v>41173</v>
      </c>
      <c r="B361">
        <v>8.9</v>
      </c>
      <c r="C361">
        <f t="shared" si="24"/>
        <v>1.157</v>
      </c>
      <c r="D361" s="99">
        <f t="shared" si="23"/>
        <v>13.294916590827844</v>
      </c>
      <c r="E361">
        <f t="shared" si="22"/>
        <v>1.7283391568076198</v>
      </c>
    </row>
    <row r="362" spans="1:5" x14ac:dyDescent="0.25">
      <c r="A362" s="1">
        <v>41174</v>
      </c>
      <c r="B362">
        <v>8.9</v>
      </c>
      <c r="C362">
        <f t="shared" si="24"/>
        <v>1.157</v>
      </c>
      <c r="D362" s="99">
        <f t="shared" si="23"/>
        <v>13.294916590827844</v>
      </c>
      <c r="E362">
        <f t="shared" si="22"/>
        <v>1.7283391568076198</v>
      </c>
    </row>
    <row r="363" spans="1:5" x14ac:dyDescent="0.25">
      <c r="A363" s="1">
        <v>41175</v>
      </c>
      <c r="B363">
        <v>8.6</v>
      </c>
      <c r="C363">
        <f t="shared" si="24"/>
        <v>1.1179999999999999</v>
      </c>
      <c r="D363" s="99">
        <f t="shared" si="23"/>
        <v>12.994916590827843</v>
      </c>
      <c r="E363">
        <f t="shared" si="22"/>
        <v>1.6893391568076197</v>
      </c>
    </row>
    <row r="364" spans="1:5" x14ac:dyDescent="0.25">
      <c r="A364" s="1">
        <v>41176</v>
      </c>
      <c r="B364">
        <v>8.1999999999999993</v>
      </c>
      <c r="C364">
        <f t="shared" si="24"/>
        <v>1.0659999999999998</v>
      </c>
      <c r="D364" s="99">
        <f t="shared" si="23"/>
        <v>12.594916590827843</v>
      </c>
      <c r="E364">
        <f t="shared" si="22"/>
        <v>1.6373391568076197</v>
      </c>
    </row>
    <row r="365" spans="1:5" x14ac:dyDescent="0.25">
      <c r="A365" s="1">
        <v>41177</v>
      </c>
      <c r="B365">
        <v>7.9</v>
      </c>
      <c r="C365">
        <f t="shared" si="24"/>
        <v>1.0270000000000001</v>
      </c>
      <c r="D365" s="99">
        <f t="shared" si="23"/>
        <v>12.294916590827844</v>
      </c>
      <c r="E365">
        <f t="shared" si="22"/>
        <v>1.5983391568076197</v>
      </c>
    </row>
    <row r="366" spans="1:5" x14ac:dyDescent="0.25">
      <c r="A366" s="1">
        <v>41178</v>
      </c>
      <c r="B366">
        <v>7.7</v>
      </c>
      <c r="C366">
        <f t="shared" si="24"/>
        <v>1.0010000000000001</v>
      </c>
      <c r="D366" s="99">
        <f t="shared" si="23"/>
        <v>12.094916590827843</v>
      </c>
      <c r="E366">
        <f t="shared" si="22"/>
        <v>1.5723391568076197</v>
      </c>
    </row>
    <row r="367" spans="1:5" x14ac:dyDescent="0.25">
      <c r="A367" s="1">
        <v>41179</v>
      </c>
      <c r="B367">
        <v>7.6</v>
      </c>
      <c r="C367">
        <f t="shared" si="24"/>
        <v>0.98799999999999999</v>
      </c>
      <c r="D367" s="99">
        <f t="shared" si="23"/>
        <v>11.994916590827843</v>
      </c>
      <c r="E367">
        <f t="shared" si="22"/>
        <v>1.5593391568076198</v>
      </c>
    </row>
    <row r="368" spans="1:5" x14ac:dyDescent="0.25">
      <c r="A368" s="1">
        <v>41180</v>
      </c>
      <c r="B368">
        <v>7.7</v>
      </c>
      <c r="C368">
        <f t="shared" si="24"/>
        <v>1.0010000000000001</v>
      </c>
      <c r="D368" s="99">
        <f t="shared" si="23"/>
        <v>12.094916590827843</v>
      </c>
      <c r="E368">
        <f t="shared" si="22"/>
        <v>1.5723391568076197</v>
      </c>
    </row>
    <row r="369" spans="1:5" x14ac:dyDescent="0.25">
      <c r="A369" s="1">
        <v>41181</v>
      </c>
      <c r="B369">
        <v>7.6</v>
      </c>
      <c r="C369">
        <f t="shared" si="24"/>
        <v>0.98799999999999999</v>
      </c>
      <c r="D369" s="99">
        <f t="shared" si="23"/>
        <v>11.994916590827843</v>
      </c>
      <c r="E369">
        <f t="shared" si="22"/>
        <v>1.5593391568076198</v>
      </c>
    </row>
    <row r="370" spans="1:5" x14ac:dyDescent="0.25">
      <c r="A370" s="1">
        <v>41182</v>
      </c>
      <c r="B370">
        <v>7.2</v>
      </c>
      <c r="C370">
        <f t="shared" si="24"/>
        <v>0.93600000000000005</v>
      </c>
      <c r="D370" s="99">
        <f t="shared" si="23"/>
        <v>11.594916590827843</v>
      </c>
      <c r="E370">
        <f t="shared" si="22"/>
        <v>1.5073391568076198</v>
      </c>
    </row>
    <row r="371" spans="1:5" x14ac:dyDescent="0.25">
      <c r="A371" s="1">
        <v>41183</v>
      </c>
      <c r="B371">
        <v>0.97</v>
      </c>
      <c r="C371">
        <f>B371*0.13</f>
        <v>0.12609999999999999</v>
      </c>
      <c r="D371" s="99">
        <f>B371+$Y$3</f>
        <v>1.2770809530028169</v>
      </c>
      <c r="E371">
        <f>D371*0.13</f>
        <v>0.1660205238903662</v>
      </c>
    </row>
    <row r="372" spans="1:5" x14ac:dyDescent="0.25">
      <c r="A372" s="1">
        <v>41184</v>
      </c>
      <c r="B372">
        <v>1</v>
      </c>
      <c r="C372">
        <f t="shared" ref="C372:C401" si="25">B372*0.13</f>
        <v>0.13</v>
      </c>
      <c r="D372" s="99">
        <f t="shared" ref="D372:D401" si="26">B372+$Y$3</f>
        <v>1.3070809530028171</v>
      </c>
      <c r="E372">
        <f t="shared" ref="E372:E396" si="27">D372*0.13</f>
        <v>0.16992052389036624</v>
      </c>
    </row>
    <row r="373" spans="1:5" x14ac:dyDescent="0.25">
      <c r="A373" s="1">
        <v>41185</v>
      </c>
      <c r="B373">
        <v>0.9</v>
      </c>
      <c r="C373">
        <f t="shared" si="25"/>
        <v>0.11700000000000001</v>
      </c>
      <c r="D373" s="99">
        <f t="shared" si="26"/>
        <v>1.207080953002817</v>
      </c>
      <c r="E373">
        <f t="shared" si="27"/>
        <v>0.15692052389036623</v>
      </c>
    </row>
    <row r="374" spans="1:5" x14ac:dyDescent="0.25">
      <c r="A374" s="1">
        <v>41186</v>
      </c>
      <c r="B374">
        <v>0.47</v>
      </c>
      <c r="C374">
        <f t="shared" si="25"/>
        <v>6.1100000000000002E-2</v>
      </c>
      <c r="D374" s="99">
        <f t="shared" si="26"/>
        <v>0.77708095300281699</v>
      </c>
      <c r="E374">
        <f t="shared" si="27"/>
        <v>0.10102052389036621</v>
      </c>
    </row>
    <row r="375" spans="1:5" x14ac:dyDescent="0.25">
      <c r="A375" s="1">
        <v>41187</v>
      </c>
      <c r="B375">
        <v>0.72</v>
      </c>
      <c r="C375">
        <f t="shared" si="25"/>
        <v>9.3600000000000003E-2</v>
      </c>
      <c r="D375" s="99">
        <f t="shared" si="26"/>
        <v>1.0270809530028169</v>
      </c>
      <c r="E375">
        <f t="shared" si="27"/>
        <v>0.1335205238903662</v>
      </c>
    </row>
    <row r="376" spans="1:5" x14ac:dyDescent="0.25">
      <c r="A376" s="1">
        <v>41188</v>
      </c>
      <c r="B376">
        <v>0.64</v>
      </c>
      <c r="C376">
        <f t="shared" si="25"/>
        <v>8.320000000000001E-2</v>
      </c>
      <c r="D376" s="99">
        <f t="shared" si="26"/>
        <v>0.94708095300281703</v>
      </c>
      <c r="E376">
        <f t="shared" si="27"/>
        <v>0.12312052389036622</v>
      </c>
    </row>
    <row r="377" spans="1:5" x14ac:dyDescent="0.25">
      <c r="A377" s="1">
        <v>41189</v>
      </c>
      <c r="B377">
        <v>0.61</v>
      </c>
      <c r="C377">
        <f t="shared" si="25"/>
        <v>7.9299999999999995E-2</v>
      </c>
      <c r="D377" s="99">
        <f t="shared" si="26"/>
        <v>0.917080953002817</v>
      </c>
      <c r="E377">
        <f t="shared" si="27"/>
        <v>0.11922052389036622</v>
      </c>
    </row>
    <row r="378" spans="1:5" x14ac:dyDescent="0.25">
      <c r="A378" s="1">
        <v>41190</v>
      </c>
      <c r="B378">
        <v>0.56000000000000005</v>
      </c>
      <c r="C378">
        <f t="shared" si="25"/>
        <v>7.2800000000000004E-2</v>
      </c>
      <c r="D378" s="99">
        <f t="shared" si="26"/>
        <v>0.86708095300281707</v>
      </c>
      <c r="E378">
        <f t="shared" si="27"/>
        <v>0.11272052389036623</v>
      </c>
    </row>
    <row r="379" spans="1:5" x14ac:dyDescent="0.25">
      <c r="A379" s="1">
        <v>41191</v>
      </c>
      <c r="B379">
        <v>0.59</v>
      </c>
      <c r="C379">
        <f t="shared" si="25"/>
        <v>7.6700000000000004E-2</v>
      </c>
      <c r="D379" s="99">
        <f t="shared" si="26"/>
        <v>0.89708095300281698</v>
      </c>
      <c r="E379">
        <f t="shared" si="27"/>
        <v>0.11662052389036622</v>
      </c>
    </row>
    <row r="380" spans="1:5" x14ac:dyDescent="0.25">
      <c r="A380" s="1">
        <v>41192</v>
      </c>
      <c r="B380">
        <v>0.59</v>
      </c>
      <c r="C380">
        <f t="shared" si="25"/>
        <v>7.6700000000000004E-2</v>
      </c>
      <c r="D380" s="99">
        <f t="shared" si="26"/>
        <v>0.89708095300281698</v>
      </c>
      <c r="E380">
        <f t="shared" si="27"/>
        <v>0.11662052389036622</v>
      </c>
    </row>
    <row r="381" spans="1:5" x14ac:dyDescent="0.25">
      <c r="A381" s="1">
        <v>41193</v>
      </c>
      <c r="B381">
        <v>0.63</v>
      </c>
      <c r="C381">
        <f t="shared" si="25"/>
        <v>8.1900000000000001E-2</v>
      </c>
      <c r="D381" s="99">
        <f t="shared" si="26"/>
        <v>0.93708095300281702</v>
      </c>
      <c r="E381">
        <f t="shared" si="27"/>
        <v>0.12182052389036621</v>
      </c>
    </row>
    <row r="382" spans="1:5" x14ac:dyDescent="0.25">
      <c r="A382" s="1">
        <v>41194</v>
      </c>
      <c r="B382">
        <v>0.65</v>
      </c>
      <c r="C382">
        <f t="shared" si="25"/>
        <v>8.4500000000000006E-2</v>
      </c>
      <c r="D382" s="99">
        <f t="shared" si="26"/>
        <v>0.95708095300281704</v>
      </c>
      <c r="E382">
        <f t="shared" si="27"/>
        <v>0.12442052389036622</v>
      </c>
    </row>
    <row r="383" spans="1:5" x14ac:dyDescent="0.25">
      <c r="A383" s="1">
        <v>41195</v>
      </c>
      <c r="B383">
        <v>4.5</v>
      </c>
      <c r="C383">
        <f t="shared" si="25"/>
        <v>0.58499999999999996</v>
      </c>
      <c r="D383" s="99">
        <f t="shared" si="26"/>
        <v>4.8070809530028171</v>
      </c>
      <c r="E383">
        <f t="shared" si="27"/>
        <v>0.62492052389036623</v>
      </c>
    </row>
    <row r="384" spans="1:5" x14ac:dyDescent="0.25">
      <c r="A384" s="1">
        <v>41196</v>
      </c>
      <c r="B384">
        <v>59</v>
      </c>
      <c r="C384">
        <f t="shared" si="25"/>
        <v>7.67</v>
      </c>
      <c r="D384" s="99">
        <f t="shared" si="26"/>
        <v>59.307080953002817</v>
      </c>
      <c r="E384">
        <f t="shared" si="27"/>
        <v>7.7099205238903661</v>
      </c>
    </row>
    <row r="385" spans="1:5" x14ac:dyDescent="0.25">
      <c r="A385" s="1">
        <v>41197</v>
      </c>
      <c r="B385">
        <v>74</v>
      </c>
      <c r="C385">
        <f t="shared" si="25"/>
        <v>9.620000000000001</v>
      </c>
      <c r="D385" s="99">
        <f t="shared" si="26"/>
        <v>74.30708095300281</v>
      </c>
      <c r="E385">
        <f t="shared" si="27"/>
        <v>9.6599205238903654</v>
      </c>
    </row>
    <row r="386" spans="1:5" x14ac:dyDescent="0.25">
      <c r="A386" s="1">
        <v>41198</v>
      </c>
      <c r="B386">
        <v>49</v>
      </c>
      <c r="C386">
        <f t="shared" si="25"/>
        <v>6.37</v>
      </c>
      <c r="D386" s="99">
        <f t="shared" si="26"/>
        <v>49.307080953002817</v>
      </c>
      <c r="E386">
        <f t="shared" si="27"/>
        <v>6.4099205238903663</v>
      </c>
    </row>
    <row r="387" spans="1:5" x14ac:dyDescent="0.25">
      <c r="A387" s="1">
        <v>41199</v>
      </c>
      <c r="B387">
        <v>30</v>
      </c>
      <c r="C387">
        <f t="shared" si="25"/>
        <v>3.9000000000000004</v>
      </c>
      <c r="D387" s="99">
        <f t="shared" si="26"/>
        <v>30.307080953002817</v>
      </c>
      <c r="E387">
        <f t="shared" si="27"/>
        <v>3.9399205238903665</v>
      </c>
    </row>
    <row r="388" spans="1:5" x14ac:dyDescent="0.25">
      <c r="A388" s="1">
        <v>41200</v>
      </c>
      <c r="B388">
        <v>24</v>
      </c>
      <c r="C388">
        <f t="shared" si="25"/>
        <v>3.12</v>
      </c>
      <c r="D388" s="99">
        <f t="shared" si="26"/>
        <v>24.307080953002817</v>
      </c>
      <c r="E388">
        <f t="shared" si="27"/>
        <v>3.1599205238903663</v>
      </c>
    </row>
    <row r="389" spans="1:5" x14ac:dyDescent="0.25">
      <c r="A389" s="1">
        <v>41201</v>
      </c>
      <c r="B389">
        <v>21</v>
      </c>
      <c r="C389">
        <f t="shared" si="25"/>
        <v>2.73</v>
      </c>
      <c r="D389" s="99">
        <f t="shared" si="26"/>
        <v>21.307080953002817</v>
      </c>
      <c r="E389">
        <f t="shared" si="27"/>
        <v>2.7699205238903661</v>
      </c>
    </row>
    <row r="390" spans="1:5" x14ac:dyDescent="0.25">
      <c r="A390" s="1">
        <v>41202</v>
      </c>
      <c r="B390">
        <v>20</v>
      </c>
      <c r="C390">
        <f t="shared" si="25"/>
        <v>2.6</v>
      </c>
      <c r="D390" s="99">
        <f t="shared" si="26"/>
        <v>20.307080953002817</v>
      </c>
      <c r="E390">
        <f t="shared" si="27"/>
        <v>2.6399205238903662</v>
      </c>
    </row>
    <row r="391" spans="1:5" x14ac:dyDescent="0.25">
      <c r="A391" s="1">
        <v>41203</v>
      </c>
      <c r="B391">
        <v>23</v>
      </c>
      <c r="C391">
        <f t="shared" si="25"/>
        <v>2.99</v>
      </c>
      <c r="D391" s="99">
        <f t="shared" si="26"/>
        <v>23.307080953002817</v>
      </c>
      <c r="E391">
        <f t="shared" si="27"/>
        <v>3.0299205238903664</v>
      </c>
    </row>
    <row r="392" spans="1:5" x14ac:dyDescent="0.25">
      <c r="A392" s="1">
        <v>41204</v>
      </c>
      <c r="B392">
        <v>22</v>
      </c>
      <c r="C392">
        <f t="shared" si="25"/>
        <v>2.8600000000000003</v>
      </c>
      <c r="D392" s="99">
        <f t="shared" si="26"/>
        <v>22.307080953002817</v>
      </c>
      <c r="E392">
        <f t="shared" si="27"/>
        <v>2.8999205238903665</v>
      </c>
    </row>
    <row r="393" spans="1:5" x14ac:dyDescent="0.25">
      <c r="A393" s="1">
        <v>41205</v>
      </c>
      <c r="B393">
        <v>19</v>
      </c>
      <c r="C393">
        <f t="shared" si="25"/>
        <v>2.4700000000000002</v>
      </c>
      <c r="D393" s="99">
        <f t="shared" si="26"/>
        <v>19.307080953002817</v>
      </c>
      <c r="E393">
        <f t="shared" si="27"/>
        <v>2.5099205238903664</v>
      </c>
    </row>
    <row r="394" spans="1:5" x14ac:dyDescent="0.25">
      <c r="A394" s="1">
        <v>41206</v>
      </c>
      <c r="B394">
        <v>18</v>
      </c>
      <c r="C394">
        <f t="shared" si="25"/>
        <v>2.34</v>
      </c>
      <c r="D394" s="99">
        <f t="shared" si="26"/>
        <v>18.307080953002817</v>
      </c>
      <c r="E394">
        <f t="shared" si="27"/>
        <v>2.3799205238903665</v>
      </c>
    </row>
    <row r="395" spans="1:5" x14ac:dyDescent="0.25">
      <c r="A395" s="1">
        <v>41207</v>
      </c>
      <c r="B395">
        <v>16</v>
      </c>
      <c r="C395">
        <f t="shared" si="25"/>
        <v>2.08</v>
      </c>
      <c r="D395" s="99">
        <f t="shared" si="26"/>
        <v>16.307080953002817</v>
      </c>
      <c r="E395">
        <f t="shared" si="27"/>
        <v>2.1199205238903662</v>
      </c>
    </row>
    <row r="396" spans="1:5" x14ac:dyDescent="0.25">
      <c r="A396" s="1">
        <v>41208</v>
      </c>
      <c r="B396">
        <v>16</v>
      </c>
      <c r="C396">
        <f t="shared" si="25"/>
        <v>2.08</v>
      </c>
      <c r="D396" s="99">
        <f t="shared" si="26"/>
        <v>16.307080953002817</v>
      </c>
      <c r="E396">
        <f t="shared" si="27"/>
        <v>2.1199205238903662</v>
      </c>
    </row>
    <row r="397" spans="1:5" x14ac:dyDescent="0.25">
      <c r="A397" s="1">
        <v>41209</v>
      </c>
      <c r="B397">
        <v>15</v>
      </c>
      <c r="C397">
        <f t="shared" si="25"/>
        <v>1.9500000000000002</v>
      </c>
      <c r="D397" s="99">
        <f t="shared" si="26"/>
        <v>15.307080953002817</v>
      </c>
      <c r="E397">
        <f>D397*0.13</f>
        <v>1.9899205238903663</v>
      </c>
    </row>
    <row r="398" spans="1:5" x14ac:dyDescent="0.25">
      <c r="A398" s="1">
        <v>41210</v>
      </c>
      <c r="B398">
        <v>14</v>
      </c>
      <c r="C398">
        <f t="shared" si="25"/>
        <v>1.82</v>
      </c>
      <c r="D398" s="99">
        <f t="shared" si="26"/>
        <v>14.307080953002817</v>
      </c>
      <c r="E398">
        <f t="shared" ref="E398:E401" si="28">D398*0.13</f>
        <v>1.8599205238903662</v>
      </c>
    </row>
    <row r="399" spans="1:5" x14ac:dyDescent="0.25">
      <c r="A399" s="1">
        <v>41211</v>
      </c>
      <c r="B399">
        <v>13</v>
      </c>
      <c r="C399">
        <f t="shared" si="25"/>
        <v>1.69</v>
      </c>
      <c r="D399" s="99">
        <f t="shared" si="26"/>
        <v>13.307080953002817</v>
      </c>
      <c r="E399">
        <f t="shared" si="28"/>
        <v>1.7299205238903663</v>
      </c>
    </row>
    <row r="400" spans="1:5" x14ac:dyDescent="0.25">
      <c r="A400" s="1">
        <v>41212</v>
      </c>
      <c r="B400">
        <v>13</v>
      </c>
      <c r="C400">
        <f t="shared" si="25"/>
        <v>1.69</v>
      </c>
      <c r="D400" s="99">
        <f t="shared" si="26"/>
        <v>13.307080953002817</v>
      </c>
      <c r="E400">
        <f t="shared" si="28"/>
        <v>1.7299205238903663</v>
      </c>
    </row>
    <row r="401" spans="1:5" x14ac:dyDescent="0.25">
      <c r="A401" s="1">
        <v>41213</v>
      </c>
      <c r="B401">
        <v>12</v>
      </c>
      <c r="C401">
        <f t="shared" si="25"/>
        <v>1.56</v>
      </c>
      <c r="D401" s="99">
        <f t="shared" si="26"/>
        <v>12.307080953002817</v>
      </c>
      <c r="E401">
        <f t="shared" si="28"/>
        <v>1.5999205238903662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0"/>
  <sheetViews>
    <sheetView topLeftCell="A339" zoomScale="70" zoomScaleNormal="70" workbookViewId="0">
      <selection activeCell="A399" sqref="A399"/>
    </sheetView>
  </sheetViews>
  <sheetFormatPr defaultRowHeight="15" x14ac:dyDescent="0.25"/>
  <cols>
    <col min="2" max="3" width="20.5703125" bestFit="1" customWidth="1"/>
    <col min="4" max="4" width="23.140625" bestFit="1" customWidth="1"/>
    <col min="5" max="5" width="17.28515625" bestFit="1" customWidth="1"/>
    <col min="12" max="12" width="8.7109375" bestFit="1" customWidth="1"/>
    <col min="13" max="13" width="13" bestFit="1" customWidth="1"/>
    <col min="14" max="14" width="10.5703125" bestFit="1" customWidth="1"/>
    <col min="15" max="15" width="14.85546875" bestFit="1" customWidth="1"/>
    <col min="16" max="17" width="12.140625" bestFit="1" customWidth="1"/>
    <col min="18" max="18" width="12.42578125" bestFit="1" customWidth="1"/>
    <col min="19" max="19" width="8.5703125" bestFit="1" customWidth="1"/>
    <col min="20" max="20" width="10.28515625" bestFit="1" customWidth="1"/>
    <col min="21" max="21" width="10" bestFit="1" customWidth="1"/>
    <col min="22" max="22" width="10.5703125" bestFit="1" customWidth="1"/>
    <col min="23" max="23" width="12" bestFit="1" customWidth="1"/>
    <col min="24" max="24" width="10.5703125" bestFit="1" customWidth="1"/>
    <col min="25" max="25" width="10.7109375" bestFit="1" customWidth="1"/>
  </cols>
  <sheetData>
    <row r="1" spans="1:25" x14ac:dyDescent="0.25">
      <c r="A1" s="30" t="s">
        <v>77</v>
      </c>
    </row>
    <row r="2" spans="1:25" ht="45" x14ac:dyDescent="0.25">
      <c r="L2" s="69" t="str">
        <f>'Water Use Estimates'!A10</f>
        <v>Month</v>
      </c>
      <c r="M2" s="70" t="str">
        <f>'Water Use Estimates'!B10</f>
        <v>Days in the month</v>
      </c>
      <c r="N2" s="71" t="str">
        <f>'Water Use Estimates'!C10</f>
        <v>Vineyard Water AF/Yr</v>
      </c>
      <c r="O2" s="71" t="str">
        <f>'Water Use Estimates'!D10</f>
        <v>Orchard Water AF/Yr</v>
      </c>
      <c r="P2" s="71" t="str">
        <f>'Water Use Estimates'!E10</f>
        <v>Pot Water AF/YR 6 gpd</v>
      </c>
      <c r="Q2" s="71" t="str">
        <f>'Water Use Estimates'!F10</f>
        <v>Pot Water AF/YR 10 gpd</v>
      </c>
      <c r="R2" s="72" t="str">
        <f>'Water Use Estimates'!G10</f>
        <v>Res Water AF/Yr</v>
      </c>
      <c r="S2" s="72" t="str">
        <f>'Water Use Estimates'!H10</f>
        <v>Comm Water AF/Yr</v>
      </c>
      <c r="T2" s="72" t="str">
        <f>'Water Use Estimates'!I10</f>
        <v>Schools Water AF/Yr</v>
      </c>
      <c r="U2" s="72" t="str">
        <f>'Water Use Estimates'!J10</f>
        <v>Brewery Water AF/Yr</v>
      </c>
      <c r="V2" s="72" t="str">
        <f>'Water Use Estimates'!K10</f>
        <v>Wineries Water AF/Yr</v>
      </c>
      <c r="W2" s="72" t="str">
        <f>'Water Use Estimates'!L10</f>
        <v>Monthly Total H20 Use</v>
      </c>
      <c r="X2" s="72" t="str">
        <f>'Water Use Estimates'!M10</f>
        <v>Daily AF</v>
      </c>
      <c r="Y2" s="72" t="str">
        <f>'Water Use Estimates'!N10</f>
        <v>Daily cfs</v>
      </c>
    </row>
    <row r="3" spans="1:25" x14ac:dyDescent="0.25">
      <c r="B3" t="s">
        <v>4</v>
      </c>
      <c r="C3" t="s">
        <v>5</v>
      </c>
      <c r="D3" t="s">
        <v>4</v>
      </c>
      <c r="E3" t="s">
        <v>5</v>
      </c>
      <c r="L3" s="73" t="str">
        <f>'Water Use Estimates'!A11</f>
        <v>Oct</v>
      </c>
      <c r="M3" s="62">
        <f>'Water Use Estimates'!B11</f>
        <v>31</v>
      </c>
      <c r="N3" s="62">
        <f>'Water Use Estimates'!C11</f>
        <v>0</v>
      </c>
      <c r="O3" s="62">
        <f>'Water Use Estimates'!D11</f>
        <v>0</v>
      </c>
      <c r="P3" s="64">
        <f>'Water Use Estimates'!E11</f>
        <v>0</v>
      </c>
      <c r="Q3" s="64">
        <f>'Water Use Estimates'!F11</f>
        <v>0</v>
      </c>
      <c r="R3" s="65">
        <f>'Water Use Estimates'!G11</f>
        <v>15.144701715000005</v>
      </c>
      <c r="S3" s="65">
        <f>'Water Use Estimates'!H11</f>
        <v>1.6663595850000006</v>
      </c>
      <c r="T3" s="65">
        <f>'Water Use Estimates'!I11</f>
        <v>0.32600938967136178</v>
      </c>
      <c r="U3" s="65">
        <f>'Water Use Estimates'!J11</f>
        <v>0.88779342723004684</v>
      </c>
      <c r="V3" s="65">
        <f>'Water Use Estimates'!K11</f>
        <v>0.86305164319248817</v>
      </c>
      <c r="W3" s="80">
        <f>'Water Use Estimates'!L11</f>
        <v>18.887915760093904</v>
      </c>
      <c r="X3" s="80">
        <f>'Water Use Estimates'!M11</f>
        <v>0.60928760516431946</v>
      </c>
      <c r="Y3" s="80">
        <f>'Water Use Estimates'!N11</f>
        <v>0.30708095300281701</v>
      </c>
    </row>
    <row r="4" spans="1:25" x14ac:dyDescent="0.25">
      <c r="A4" t="s">
        <v>0</v>
      </c>
      <c r="B4" t="s">
        <v>3</v>
      </c>
      <c r="C4" t="s">
        <v>3</v>
      </c>
      <c r="D4" t="s">
        <v>73</v>
      </c>
      <c r="E4" t="s">
        <v>76</v>
      </c>
      <c r="L4" s="73" t="str">
        <f>'Water Use Estimates'!A12</f>
        <v>Nov</v>
      </c>
      <c r="M4" s="62">
        <f>'Water Use Estimates'!B12</f>
        <v>30</v>
      </c>
      <c r="N4" s="62">
        <f>'Water Use Estimates'!C12</f>
        <v>0</v>
      </c>
      <c r="O4" s="62">
        <f>'Water Use Estimates'!D12</f>
        <v>0</v>
      </c>
      <c r="P4" s="64">
        <f>'Water Use Estimates'!E12</f>
        <v>0</v>
      </c>
      <c r="Q4" s="64">
        <f>'Water Use Estimates'!F12</f>
        <v>0</v>
      </c>
      <c r="R4" s="65">
        <f>'Water Use Estimates'!G12</f>
        <v>14.656162950000004</v>
      </c>
      <c r="S4" s="65">
        <f>'Water Use Estimates'!H12</f>
        <v>1.6126060500000006</v>
      </c>
      <c r="T4" s="65">
        <f>'Water Use Estimates'!I12</f>
        <v>0.31549295774647917</v>
      </c>
      <c r="U4" s="65">
        <f>'Water Use Estimates'!J12</f>
        <v>0.85915492957746475</v>
      </c>
      <c r="V4" s="65">
        <f>'Water Use Estimates'!K12</f>
        <v>0.83521126760563369</v>
      </c>
      <c r="W4" s="80">
        <f>'Water Use Estimates'!L12</f>
        <v>18.278628154929581</v>
      </c>
      <c r="X4" s="80">
        <f>'Water Use Estimates'!M12</f>
        <v>0.60928760516431935</v>
      </c>
      <c r="Y4" s="80">
        <f>'Water Use Estimates'!N12</f>
        <v>0.30708095300281696</v>
      </c>
    </row>
    <row r="5" spans="1:25" x14ac:dyDescent="0.25">
      <c r="A5" s="1">
        <v>40817</v>
      </c>
      <c r="B5">
        <v>1.7</v>
      </c>
      <c r="C5">
        <f>B5*0.13</f>
        <v>0.221</v>
      </c>
      <c r="D5" s="99">
        <f>B5+$Y$3</f>
        <v>2.0070809530028169</v>
      </c>
      <c r="E5">
        <f>D5*0.13</f>
        <v>0.26092052389036618</v>
      </c>
      <c r="L5" s="73" t="str">
        <f>'Water Use Estimates'!A13</f>
        <v>Dec</v>
      </c>
      <c r="M5" s="62">
        <f>'Water Use Estimates'!B13</f>
        <v>31</v>
      </c>
      <c r="N5" s="62">
        <f>'Water Use Estimates'!C13</f>
        <v>0</v>
      </c>
      <c r="O5" s="62">
        <f>'Water Use Estimates'!D13</f>
        <v>0</v>
      </c>
      <c r="P5" s="64">
        <f>'Water Use Estimates'!E13</f>
        <v>0</v>
      </c>
      <c r="Q5" s="64">
        <f>'Water Use Estimates'!F13</f>
        <v>0</v>
      </c>
      <c r="R5" s="65">
        <f>'Water Use Estimates'!G13</f>
        <v>15.144701715000005</v>
      </c>
      <c r="S5" s="65">
        <f>'Water Use Estimates'!H13</f>
        <v>1.6663595850000006</v>
      </c>
      <c r="T5" s="65">
        <f>'Water Use Estimates'!I13</f>
        <v>0.32600938967136178</v>
      </c>
      <c r="U5" s="65">
        <f>'Water Use Estimates'!J13</f>
        <v>0.88779342723004684</v>
      </c>
      <c r="V5" s="65">
        <f>'Water Use Estimates'!K13</f>
        <v>0.86305164319248817</v>
      </c>
      <c r="W5" s="80">
        <f>'Water Use Estimates'!L13</f>
        <v>18.887915760093904</v>
      </c>
      <c r="X5" s="80">
        <f>'Water Use Estimates'!M13</f>
        <v>0.60928760516431946</v>
      </c>
      <c r="Y5" s="80">
        <f>'Water Use Estimates'!N13</f>
        <v>0.30708095300281701</v>
      </c>
    </row>
    <row r="6" spans="1:25" x14ac:dyDescent="0.25">
      <c r="A6" s="1">
        <v>40818</v>
      </c>
      <c r="B6">
        <v>1.7</v>
      </c>
      <c r="C6">
        <f t="shared" ref="C6:C69" si="0">B6*0.13</f>
        <v>0.221</v>
      </c>
      <c r="D6" s="99">
        <f t="shared" ref="D6:D35" si="1">B6+$Y$3</f>
        <v>2.0070809530028169</v>
      </c>
      <c r="E6">
        <f t="shared" ref="E6:E69" si="2">D6*0.13</f>
        <v>0.26092052389036618</v>
      </c>
      <c r="L6" s="73" t="str">
        <f>'Water Use Estimates'!A14</f>
        <v>Jan</v>
      </c>
      <c r="M6" s="62">
        <f>'Water Use Estimates'!B14</f>
        <v>31</v>
      </c>
      <c r="N6" s="62">
        <f>'Water Use Estimates'!C14</f>
        <v>0</v>
      </c>
      <c r="O6" s="62">
        <f>'Water Use Estimates'!D14</f>
        <v>0</v>
      </c>
      <c r="P6" s="64">
        <f>'Water Use Estimates'!E14</f>
        <v>0</v>
      </c>
      <c r="Q6" s="64">
        <f>'Water Use Estimates'!F14</f>
        <v>0</v>
      </c>
      <c r="R6" s="65">
        <f>'Water Use Estimates'!G14</f>
        <v>15.144701715000005</v>
      </c>
      <c r="S6" s="65">
        <f>'Water Use Estimates'!H14</f>
        <v>1.6663595850000006</v>
      </c>
      <c r="T6" s="65">
        <f>'Water Use Estimates'!I14</f>
        <v>0.32600938967136178</v>
      </c>
      <c r="U6" s="65">
        <f>'Water Use Estimates'!J14</f>
        <v>0.88779342723004684</v>
      </c>
      <c r="V6" s="65">
        <f>'Water Use Estimates'!K14</f>
        <v>0.86305164319248817</v>
      </c>
      <c r="W6" s="80">
        <f>'Water Use Estimates'!L14</f>
        <v>18.887915760093904</v>
      </c>
      <c r="X6" s="80">
        <f>'Water Use Estimates'!M14</f>
        <v>0.60928760516431946</v>
      </c>
      <c r="Y6" s="80">
        <f>'Water Use Estimates'!N14</f>
        <v>0.30708095300281701</v>
      </c>
    </row>
    <row r="7" spans="1:25" x14ac:dyDescent="0.25">
      <c r="A7" s="1">
        <v>40819</v>
      </c>
      <c r="B7">
        <v>1.8</v>
      </c>
      <c r="C7">
        <f t="shared" si="0"/>
        <v>0.23400000000000001</v>
      </c>
      <c r="D7" s="99">
        <f t="shared" si="1"/>
        <v>2.1070809530028169</v>
      </c>
      <c r="E7">
        <f t="shared" si="2"/>
        <v>0.2739205238903662</v>
      </c>
      <c r="L7" s="73" t="str">
        <f>'Water Use Estimates'!A15</f>
        <v>Feb</v>
      </c>
      <c r="M7" s="62">
        <f>'Water Use Estimates'!B15</f>
        <v>28</v>
      </c>
      <c r="N7" s="62">
        <f>'Water Use Estimates'!C15</f>
        <v>0</v>
      </c>
      <c r="O7" s="62">
        <f>'Water Use Estimates'!D15</f>
        <v>0</v>
      </c>
      <c r="P7" s="64">
        <f>'Water Use Estimates'!E15</f>
        <v>0</v>
      </c>
      <c r="Q7" s="64">
        <f>'Water Use Estimates'!F15</f>
        <v>0</v>
      </c>
      <c r="R7" s="65">
        <f>'Water Use Estimates'!G15</f>
        <v>13.679085420000003</v>
      </c>
      <c r="S7" s="65">
        <f>'Water Use Estimates'!H15</f>
        <v>1.5050989800000005</v>
      </c>
      <c r="T7" s="65">
        <f>'Water Use Estimates'!I15</f>
        <v>0.2944600938967139</v>
      </c>
      <c r="U7" s="65">
        <f>'Water Use Estimates'!J15</f>
        <v>0.80187793427230036</v>
      </c>
      <c r="V7" s="65">
        <f>'Water Use Estimates'!K15</f>
        <v>0.77953051643192484</v>
      </c>
      <c r="W7" s="80">
        <f>'Water Use Estimates'!L15</f>
        <v>17.060052944600944</v>
      </c>
      <c r="X7" s="80">
        <f>'Water Use Estimates'!M15</f>
        <v>0.60928760516431946</v>
      </c>
      <c r="Y7" s="80">
        <f>'Water Use Estimates'!N15</f>
        <v>0.30708095300281701</v>
      </c>
    </row>
    <row r="8" spans="1:25" x14ac:dyDescent="0.25">
      <c r="A8" s="1">
        <v>40820</v>
      </c>
      <c r="B8">
        <v>1.8</v>
      </c>
      <c r="C8">
        <f t="shared" si="0"/>
        <v>0.23400000000000001</v>
      </c>
      <c r="D8" s="99">
        <f t="shared" si="1"/>
        <v>2.1070809530028169</v>
      </c>
      <c r="E8">
        <f t="shared" si="2"/>
        <v>0.2739205238903662</v>
      </c>
      <c r="L8" s="73" t="str">
        <f>'Water Use Estimates'!A16</f>
        <v>Mar</v>
      </c>
      <c r="M8" s="62">
        <f>'Water Use Estimates'!B16</f>
        <v>31</v>
      </c>
      <c r="N8" s="62">
        <f>'Water Use Estimates'!C16</f>
        <v>0</v>
      </c>
      <c r="O8" s="62">
        <f>'Water Use Estimates'!D16</f>
        <v>0</v>
      </c>
      <c r="P8" s="64">
        <f>'Water Use Estimates'!E16</f>
        <v>0</v>
      </c>
      <c r="Q8" s="64">
        <f>'Water Use Estimates'!F16</f>
        <v>0</v>
      </c>
      <c r="R8" s="65">
        <f>'Water Use Estimates'!G16</f>
        <v>15.144701715000005</v>
      </c>
      <c r="S8" s="65">
        <f>'Water Use Estimates'!H16</f>
        <v>1.6663595850000006</v>
      </c>
      <c r="T8" s="65">
        <f>'Water Use Estimates'!I16</f>
        <v>0.32600938967136178</v>
      </c>
      <c r="U8" s="65">
        <f>'Water Use Estimates'!J16</f>
        <v>0.88779342723004684</v>
      </c>
      <c r="V8" s="65">
        <f>'Water Use Estimates'!K16</f>
        <v>0.86305164319248817</v>
      </c>
      <c r="W8" s="80">
        <f>'Water Use Estimates'!L16</f>
        <v>18.887915760093904</v>
      </c>
      <c r="X8" s="80">
        <f>'Water Use Estimates'!M16</f>
        <v>0.60928760516431946</v>
      </c>
      <c r="Y8" s="80">
        <f>'Water Use Estimates'!N16</f>
        <v>0.30708095300281701</v>
      </c>
    </row>
    <row r="9" spans="1:25" x14ac:dyDescent="0.25">
      <c r="A9" s="1">
        <v>40821</v>
      </c>
      <c r="B9">
        <v>1.8</v>
      </c>
      <c r="C9">
        <f t="shared" si="0"/>
        <v>0.23400000000000001</v>
      </c>
      <c r="D9" s="99">
        <f t="shared" si="1"/>
        <v>2.1070809530028169</v>
      </c>
      <c r="E9">
        <f t="shared" si="2"/>
        <v>0.2739205238903662</v>
      </c>
      <c r="L9" s="73" t="str">
        <f>'Water Use Estimates'!A17</f>
        <v>Apr</v>
      </c>
      <c r="M9" s="62">
        <f>'Water Use Estimates'!B17</f>
        <v>30</v>
      </c>
      <c r="N9" s="62">
        <f>'Water Use Estimates'!C17</f>
        <v>0</v>
      </c>
      <c r="O9" s="62">
        <f>'Water Use Estimates'!D17</f>
        <v>0</v>
      </c>
      <c r="P9" s="64">
        <f>'Water Use Estimates'!E17</f>
        <v>0</v>
      </c>
      <c r="Q9" s="64">
        <f>'Water Use Estimates'!F17</f>
        <v>0</v>
      </c>
      <c r="R9" s="65">
        <f>'Water Use Estimates'!G17</f>
        <v>14.656162950000004</v>
      </c>
      <c r="S9" s="65">
        <f>'Water Use Estimates'!H17</f>
        <v>1.6126060500000006</v>
      </c>
      <c r="T9" s="65">
        <f>'Water Use Estimates'!I17</f>
        <v>0.31549295774647917</v>
      </c>
      <c r="U9" s="65">
        <f>'Water Use Estimates'!J17</f>
        <v>0.85915492957746475</v>
      </c>
      <c r="V9" s="65">
        <f>'Water Use Estimates'!K17</f>
        <v>0.83521126760563369</v>
      </c>
      <c r="W9" s="80">
        <f>'Water Use Estimates'!L17</f>
        <v>18.278628154929581</v>
      </c>
      <c r="X9" s="80">
        <f>'Water Use Estimates'!M17</f>
        <v>0.60928760516431935</v>
      </c>
      <c r="Y9" s="80">
        <f>'Water Use Estimates'!N17</f>
        <v>0.30708095300281696</v>
      </c>
    </row>
    <row r="10" spans="1:25" x14ac:dyDescent="0.25">
      <c r="A10" s="1">
        <v>40822</v>
      </c>
      <c r="B10">
        <v>1.7</v>
      </c>
      <c r="C10">
        <f t="shared" si="0"/>
        <v>0.221</v>
      </c>
      <c r="D10" s="99">
        <f t="shared" si="1"/>
        <v>2.0070809530028169</v>
      </c>
      <c r="E10">
        <f t="shared" si="2"/>
        <v>0.26092052389036618</v>
      </c>
      <c r="L10" s="74" t="str">
        <f>'Water Use Estimates'!A18</f>
        <v>May</v>
      </c>
      <c r="M10" s="63">
        <f>'Water Use Estimates'!B18</f>
        <v>31</v>
      </c>
      <c r="N10" s="66">
        <f>'Water Use Estimates'!C18</f>
        <v>98.314161760000019</v>
      </c>
      <c r="O10" s="63">
        <f>'Water Use Estimates'!D18</f>
        <v>101.63703044</v>
      </c>
      <c r="P10" s="67">
        <f>'Water Use Estimates'!E18</f>
        <v>9.1904445999999993</v>
      </c>
      <c r="Q10" s="63">
        <f>'Water Use Estimates'!F18</f>
        <v>15.317400000000001</v>
      </c>
      <c r="R10" s="68">
        <f>'Water Use Estimates'!G18</f>
        <v>34.68625231499999</v>
      </c>
      <c r="S10" s="68">
        <f>'Water Use Estimates'!H18</f>
        <v>3.8165009849999993</v>
      </c>
      <c r="T10" s="68">
        <f>'Water Use Estimates'!I18</f>
        <v>4.9069736842105254</v>
      </c>
      <c r="U10" s="68">
        <f>'Water Use Estimates'!J18</f>
        <v>1.2440789473684211</v>
      </c>
      <c r="V10" s="68">
        <f>'Water Use Estimates'!K18</f>
        <v>1.2094078947368421</v>
      </c>
      <c r="W10" s="81">
        <f>'Water Use Estimates'!L18</f>
        <v>261.13180602631576</v>
      </c>
      <c r="X10" s="81">
        <f>'Water Use Estimates'!M18</f>
        <v>8.4236066460101853</v>
      </c>
      <c r="Y10" s="81">
        <f>'Water Use Estimates'!N18</f>
        <v>4.2454977495891333</v>
      </c>
    </row>
    <row r="11" spans="1:25" x14ac:dyDescent="0.25">
      <c r="A11" s="1">
        <v>40823</v>
      </c>
      <c r="B11">
        <v>1.7</v>
      </c>
      <c r="C11">
        <f t="shared" si="0"/>
        <v>0.221</v>
      </c>
      <c r="D11" s="99">
        <f t="shared" si="1"/>
        <v>2.0070809530028169</v>
      </c>
      <c r="E11">
        <f t="shared" si="2"/>
        <v>0.26092052389036618</v>
      </c>
      <c r="L11" s="74" t="str">
        <f>'Water Use Estimates'!A19</f>
        <v>Jun</v>
      </c>
      <c r="M11" s="63">
        <f>'Water Use Estimates'!B19</f>
        <v>30</v>
      </c>
      <c r="N11" s="66">
        <f>'Water Use Estimates'!C19</f>
        <v>98.314161760000019</v>
      </c>
      <c r="O11" s="63">
        <f>'Water Use Estimates'!D19</f>
        <v>101.63703044</v>
      </c>
      <c r="P11" s="67">
        <f>'Water Use Estimates'!E19</f>
        <v>9.1904445999999993</v>
      </c>
      <c r="Q11" s="63">
        <f>'Water Use Estimates'!F19</f>
        <v>15.317400000000001</v>
      </c>
      <c r="R11" s="68">
        <f>'Water Use Estimates'!G19</f>
        <v>33.567340949999995</v>
      </c>
      <c r="S11" s="68">
        <f>'Water Use Estimates'!H19</f>
        <v>3.6933880499999994</v>
      </c>
      <c r="T11" s="68">
        <f>'Water Use Estimates'!I19</f>
        <v>4.7486842105263154</v>
      </c>
      <c r="U11" s="68">
        <f>'Water Use Estimates'!J19</f>
        <v>1.2039473684210527</v>
      </c>
      <c r="V11" s="68">
        <f>'Water Use Estimates'!K19</f>
        <v>1.1703947368421053</v>
      </c>
      <c r="W11" s="81">
        <f>'Water Use Estimates'!L19</f>
        <v>268.84279211578956</v>
      </c>
      <c r="X11" s="81">
        <f>'Water Use Estimates'!M19</f>
        <v>8.9614264038596527</v>
      </c>
      <c r="Y11" s="81">
        <f>'Water Use Estimates'!N19</f>
        <v>4.5165589075452646</v>
      </c>
    </row>
    <row r="12" spans="1:25" x14ac:dyDescent="0.25">
      <c r="A12" s="1">
        <v>40824</v>
      </c>
      <c r="B12">
        <v>1.7</v>
      </c>
      <c r="C12">
        <f t="shared" si="0"/>
        <v>0.221</v>
      </c>
      <c r="D12" s="99">
        <f t="shared" si="1"/>
        <v>2.0070809530028169</v>
      </c>
      <c r="E12">
        <f t="shared" si="2"/>
        <v>0.26092052389036618</v>
      </c>
      <c r="L12" s="74" t="str">
        <f>'Water Use Estimates'!A20</f>
        <v>Jul</v>
      </c>
      <c r="M12" s="63">
        <f>'Water Use Estimates'!B20</f>
        <v>31</v>
      </c>
      <c r="N12" s="66">
        <f>'Water Use Estimates'!C20</f>
        <v>98.314161760000019</v>
      </c>
      <c r="O12" s="63">
        <f>'Water Use Estimates'!D20</f>
        <v>101.63703044</v>
      </c>
      <c r="P12" s="67">
        <f>'Water Use Estimates'!E20</f>
        <v>9.1904445999999993</v>
      </c>
      <c r="Q12" s="63">
        <f>'Water Use Estimates'!F20</f>
        <v>15.317400000000001</v>
      </c>
      <c r="R12" s="68">
        <f>'Water Use Estimates'!G20</f>
        <v>34.68625231499999</v>
      </c>
      <c r="S12" s="68">
        <f>'Water Use Estimates'!H20</f>
        <v>3.8165009849999993</v>
      </c>
      <c r="T12" s="68">
        <f>'Water Use Estimates'!I20</f>
        <v>4.9069736842105254</v>
      </c>
      <c r="U12" s="68">
        <f>'Water Use Estimates'!J20</f>
        <v>1.2440789473684211</v>
      </c>
      <c r="V12" s="68">
        <f>'Water Use Estimates'!K20</f>
        <v>1.2094078947368421</v>
      </c>
      <c r="W12" s="81">
        <f>'Water Use Estimates'!L20</f>
        <v>270.32225062631579</v>
      </c>
      <c r="X12" s="81">
        <f>'Water Use Estimates'!M20</f>
        <v>8.720072600848896</v>
      </c>
      <c r="Y12" s="81">
        <f>'Water Use Estimates'!N20</f>
        <v>4.3949165908278438</v>
      </c>
    </row>
    <row r="13" spans="1:25" x14ac:dyDescent="0.25">
      <c r="A13" s="1">
        <v>40825</v>
      </c>
      <c r="B13">
        <v>1.6</v>
      </c>
      <c r="C13">
        <f t="shared" si="0"/>
        <v>0.20800000000000002</v>
      </c>
      <c r="D13" s="99">
        <f t="shared" si="1"/>
        <v>1.9070809530028172</v>
      </c>
      <c r="E13">
        <f t="shared" si="2"/>
        <v>0.24792052389036626</v>
      </c>
      <c r="L13" s="74" t="str">
        <f>'Water Use Estimates'!A21</f>
        <v>Aug</v>
      </c>
      <c r="M13" s="63">
        <f>'Water Use Estimates'!B21</f>
        <v>31</v>
      </c>
      <c r="N13" s="66">
        <f>'Water Use Estimates'!C21</f>
        <v>98.314161760000019</v>
      </c>
      <c r="O13" s="63">
        <f>'Water Use Estimates'!D21</f>
        <v>101.63703044</v>
      </c>
      <c r="P13" s="67">
        <f>'Water Use Estimates'!E21</f>
        <v>9.1904445999999993</v>
      </c>
      <c r="Q13" s="63">
        <f>'Water Use Estimates'!F21</f>
        <v>15.317400000000001</v>
      </c>
      <c r="R13" s="68">
        <f>'Water Use Estimates'!G21</f>
        <v>34.68625231499999</v>
      </c>
      <c r="S13" s="68">
        <f>'Water Use Estimates'!H21</f>
        <v>3.8165009849999993</v>
      </c>
      <c r="T13" s="68">
        <f>'Water Use Estimates'!I21</f>
        <v>4.9069736842105254</v>
      </c>
      <c r="U13" s="68">
        <f>'Water Use Estimates'!J21</f>
        <v>1.2440789473684211</v>
      </c>
      <c r="V13" s="68">
        <f>'Water Use Estimates'!K21</f>
        <v>1.2094078947368421</v>
      </c>
      <c r="W13" s="81">
        <f>'Water Use Estimates'!L21</f>
        <v>270.32225062631579</v>
      </c>
      <c r="X13" s="81">
        <f>'Water Use Estimates'!M21</f>
        <v>8.720072600848896</v>
      </c>
      <c r="Y13" s="81">
        <f>'Water Use Estimates'!N21</f>
        <v>4.3949165908278438</v>
      </c>
    </row>
    <row r="14" spans="1:25" x14ac:dyDescent="0.25">
      <c r="A14" s="1">
        <v>40826</v>
      </c>
      <c r="B14">
        <v>1.7</v>
      </c>
      <c r="C14">
        <f t="shared" si="0"/>
        <v>0.221</v>
      </c>
      <c r="D14" s="99">
        <f t="shared" si="1"/>
        <v>2.0070809530028169</v>
      </c>
      <c r="E14">
        <f t="shared" si="2"/>
        <v>0.26092052389036618</v>
      </c>
      <c r="L14" s="74" t="str">
        <f>'Water Use Estimates'!A22</f>
        <v>Sep</v>
      </c>
      <c r="M14" s="63">
        <f>'Water Use Estimates'!B22</f>
        <v>30</v>
      </c>
      <c r="N14" s="66">
        <f>'Water Use Estimates'!C22</f>
        <v>98.314161760000019</v>
      </c>
      <c r="O14" s="63">
        <f>'Water Use Estimates'!D22</f>
        <v>101.63703044</v>
      </c>
      <c r="P14" s="67">
        <f>'Water Use Estimates'!E22</f>
        <v>9.1904445999999993</v>
      </c>
      <c r="Q14" s="63">
        <f>'Water Use Estimates'!F22</f>
        <v>15.317400000000001</v>
      </c>
      <c r="R14" s="68">
        <f>'Water Use Estimates'!G22</f>
        <v>33.567340949999995</v>
      </c>
      <c r="S14" s="68">
        <f>'Water Use Estimates'!H22</f>
        <v>3.6933880499999994</v>
      </c>
      <c r="T14" s="68">
        <f>'Water Use Estimates'!I22</f>
        <v>4.7486842105263154</v>
      </c>
      <c r="U14" s="68">
        <f>'Water Use Estimates'!J22</f>
        <v>1.2039473684210527</v>
      </c>
      <c r="V14" s="68">
        <f>'Water Use Estimates'!K22</f>
        <v>1.1703947368421053</v>
      </c>
      <c r="W14" s="81">
        <f>'Water Use Estimates'!L22</f>
        <v>268.84279211578956</v>
      </c>
      <c r="X14" s="81">
        <f>'Water Use Estimates'!M22</f>
        <v>8.9614264038596527</v>
      </c>
      <c r="Y14" s="81">
        <f>'Water Use Estimates'!N22</f>
        <v>4.5165589075452646</v>
      </c>
    </row>
    <row r="15" spans="1:25" x14ac:dyDescent="0.25">
      <c r="A15" s="1">
        <v>40827</v>
      </c>
      <c r="B15">
        <v>1.6</v>
      </c>
      <c r="C15">
        <f t="shared" si="0"/>
        <v>0.20800000000000002</v>
      </c>
      <c r="D15" s="99">
        <f t="shared" si="1"/>
        <v>1.9070809530028172</v>
      </c>
      <c r="E15">
        <f t="shared" si="2"/>
        <v>0.24792052389036626</v>
      </c>
    </row>
    <row r="16" spans="1:25" x14ac:dyDescent="0.25">
      <c r="A16" s="1">
        <v>40828</v>
      </c>
      <c r="B16">
        <v>2.4</v>
      </c>
      <c r="C16">
        <f t="shared" si="0"/>
        <v>0.312</v>
      </c>
      <c r="D16" s="99">
        <f t="shared" si="1"/>
        <v>2.707080953002817</v>
      </c>
      <c r="E16">
        <f t="shared" si="2"/>
        <v>0.35192052389036621</v>
      </c>
    </row>
    <row r="17" spans="1:5" x14ac:dyDescent="0.25">
      <c r="A17" s="1">
        <v>40829</v>
      </c>
      <c r="B17">
        <v>2.6</v>
      </c>
      <c r="C17">
        <f t="shared" si="0"/>
        <v>0.33800000000000002</v>
      </c>
      <c r="D17" s="99">
        <f t="shared" si="1"/>
        <v>2.9070809530028172</v>
      </c>
      <c r="E17">
        <f t="shared" si="2"/>
        <v>0.37792052389036623</v>
      </c>
    </row>
    <row r="18" spans="1:5" x14ac:dyDescent="0.25">
      <c r="A18" s="1">
        <v>40830</v>
      </c>
      <c r="B18">
        <v>2.6</v>
      </c>
      <c r="C18">
        <f t="shared" si="0"/>
        <v>0.33800000000000002</v>
      </c>
      <c r="D18" s="99">
        <f t="shared" si="1"/>
        <v>2.9070809530028172</v>
      </c>
      <c r="E18">
        <f t="shared" si="2"/>
        <v>0.37792052389036623</v>
      </c>
    </row>
    <row r="19" spans="1:5" x14ac:dyDescent="0.25">
      <c r="A19" s="1">
        <v>40831</v>
      </c>
      <c r="B19">
        <v>2.7</v>
      </c>
      <c r="C19">
        <f t="shared" si="0"/>
        <v>0.35100000000000003</v>
      </c>
      <c r="D19" s="99">
        <f t="shared" si="1"/>
        <v>3.0070809530028173</v>
      </c>
      <c r="E19">
        <f t="shared" si="2"/>
        <v>0.39092052389036624</v>
      </c>
    </row>
    <row r="20" spans="1:5" x14ac:dyDescent="0.25">
      <c r="A20" s="1">
        <v>40832</v>
      </c>
      <c r="B20">
        <v>2.8</v>
      </c>
      <c r="C20">
        <f t="shared" si="0"/>
        <v>0.36399999999999999</v>
      </c>
      <c r="D20" s="99">
        <f t="shared" si="1"/>
        <v>3.1070809530028169</v>
      </c>
      <c r="E20">
        <f t="shared" si="2"/>
        <v>0.4039205238903662</v>
      </c>
    </row>
    <row r="21" spans="1:5" x14ac:dyDescent="0.25">
      <c r="A21" s="1">
        <v>40833</v>
      </c>
      <c r="B21">
        <v>2.8</v>
      </c>
      <c r="C21">
        <f t="shared" si="0"/>
        <v>0.36399999999999999</v>
      </c>
      <c r="D21" s="99">
        <f t="shared" si="1"/>
        <v>3.1070809530028169</v>
      </c>
      <c r="E21">
        <f t="shared" si="2"/>
        <v>0.4039205238903662</v>
      </c>
    </row>
    <row r="22" spans="1:5" x14ac:dyDescent="0.25">
      <c r="A22" s="1">
        <v>40834</v>
      </c>
      <c r="B22">
        <v>2.8</v>
      </c>
      <c r="C22">
        <f t="shared" si="0"/>
        <v>0.36399999999999999</v>
      </c>
      <c r="D22" s="99">
        <f t="shared" si="1"/>
        <v>3.1070809530028169</v>
      </c>
      <c r="E22">
        <f t="shared" si="2"/>
        <v>0.4039205238903662</v>
      </c>
    </row>
    <row r="23" spans="1:5" x14ac:dyDescent="0.25">
      <c r="A23" s="1">
        <v>40835</v>
      </c>
      <c r="B23">
        <v>2.6</v>
      </c>
      <c r="C23">
        <f t="shared" si="0"/>
        <v>0.33800000000000002</v>
      </c>
      <c r="D23" s="99">
        <f t="shared" si="1"/>
        <v>2.9070809530028172</v>
      </c>
      <c r="E23">
        <f t="shared" si="2"/>
        <v>0.37792052389036623</v>
      </c>
    </row>
    <row r="24" spans="1:5" x14ac:dyDescent="0.25">
      <c r="A24" s="1">
        <v>40836</v>
      </c>
      <c r="B24">
        <v>2.5</v>
      </c>
      <c r="C24">
        <f t="shared" si="0"/>
        <v>0.32500000000000001</v>
      </c>
      <c r="D24" s="99">
        <f t="shared" si="1"/>
        <v>2.8070809530028171</v>
      </c>
      <c r="E24">
        <f t="shared" si="2"/>
        <v>0.36492052389036622</v>
      </c>
    </row>
    <row r="25" spans="1:5" x14ac:dyDescent="0.25">
      <c r="A25" s="1">
        <v>40837</v>
      </c>
      <c r="B25">
        <v>2.4</v>
      </c>
      <c r="C25">
        <f t="shared" si="0"/>
        <v>0.312</v>
      </c>
      <c r="D25" s="99">
        <f t="shared" si="1"/>
        <v>2.707080953002817</v>
      </c>
      <c r="E25">
        <f t="shared" si="2"/>
        <v>0.35192052389036621</v>
      </c>
    </row>
    <row r="26" spans="1:5" x14ac:dyDescent="0.25">
      <c r="A26" s="1">
        <v>40838</v>
      </c>
      <c r="B26">
        <v>2.2000000000000002</v>
      </c>
      <c r="C26">
        <f t="shared" si="0"/>
        <v>0.28600000000000003</v>
      </c>
      <c r="D26" s="99">
        <f t="shared" si="1"/>
        <v>2.5070809530028173</v>
      </c>
      <c r="E26">
        <f t="shared" si="2"/>
        <v>0.32592052389036624</v>
      </c>
    </row>
    <row r="27" spans="1:5" x14ac:dyDescent="0.25">
      <c r="A27" s="1">
        <v>40839</v>
      </c>
      <c r="B27">
        <v>2.2999999999999998</v>
      </c>
      <c r="C27">
        <f t="shared" si="0"/>
        <v>0.29899999999999999</v>
      </c>
      <c r="D27" s="99">
        <f t="shared" si="1"/>
        <v>2.6070809530028169</v>
      </c>
      <c r="E27">
        <f t="shared" si="2"/>
        <v>0.3389205238903662</v>
      </c>
    </row>
    <row r="28" spans="1:5" x14ac:dyDescent="0.25">
      <c r="A28" s="1">
        <v>40840</v>
      </c>
      <c r="B28">
        <v>2.7</v>
      </c>
      <c r="C28">
        <f t="shared" si="0"/>
        <v>0.35100000000000003</v>
      </c>
      <c r="D28" s="99">
        <f t="shared" si="1"/>
        <v>3.0070809530028173</v>
      </c>
      <c r="E28">
        <f t="shared" si="2"/>
        <v>0.39092052389036624</v>
      </c>
    </row>
    <row r="29" spans="1:5" x14ac:dyDescent="0.25">
      <c r="A29" s="1">
        <v>40841</v>
      </c>
      <c r="B29">
        <v>3.1</v>
      </c>
      <c r="C29">
        <f t="shared" si="0"/>
        <v>0.40300000000000002</v>
      </c>
      <c r="D29" s="99">
        <f t="shared" si="1"/>
        <v>3.4070809530028172</v>
      </c>
      <c r="E29">
        <f t="shared" si="2"/>
        <v>0.44292052389036624</v>
      </c>
    </row>
    <row r="30" spans="1:5" x14ac:dyDescent="0.25">
      <c r="A30" s="1">
        <v>40842</v>
      </c>
      <c r="B30">
        <v>3.1</v>
      </c>
      <c r="C30">
        <f t="shared" si="0"/>
        <v>0.40300000000000002</v>
      </c>
      <c r="D30" s="99">
        <f t="shared" si="1"/>
        <v>3.4070809530028172</v>
      </c>
      <c r="E30">
        <f t="shared" si="2"/>
        <v>0.44292052389036624</v>
      </c>
    </row>
    <row r="31" spans="1:5" x14ac:dyDescent="0.25">
      <c r="A31" s="1">
        <v>40843</v>
      </c>
      <c r="B31">
        <v>3.1</v>
      </c>
      <c r="C31">
        <f t="shared" si="0"/>
        <v>0.40300000000000002</v>
      </c>
      <c r="D31" s="99">
        <f t="shared" si="1"/>
        <v>3.4070809530028172</v>
      </c>
      <c r="E31">
        <f>D31*0.13</f>
        <v>0.44292052389036624</v>
      </c>
    </row>
    <row r="32" spans="1:5" x14ac:dyDescent="0.25">
      <c r="A32" s="1">
        <v>40844</v>
      </c>
      <c r="B32">
        <v>3.1</v>
      </c>
      <c r="C32">
        <f t="shared" si="0"/>
        <v>0.40300000000000002</v>
      </c>
      <c r="D32" s="99">
        <f t="shared" si="1"/>
        <v>3.4070809530028172</v>
      </c>
      <c r="E32">
        <f t="shared" si="2"/>
        <v>0.44292052389036624</v>
      </c>
    </row>
    <row r="33" spans="1:5" x14ac:dyDescent="0.25">
      <c r="A33" s="1">
        <v>40845</v>
      </c>
      <c r="B33">
        <v>3.1</v>
      </c>
      <c r="C33">
        <f t="shared" si="0"/>
        <v>0.40300000000000002</v>
      </c>
      <c r="D33" s="99">
        <f t="shared" si="1"/>
        <v>3.4070809530028172</v>
      </c>
      <c r="E33">
        <f t="shared" si="2"/>
        <v>0.44292052389036624</v>
      </c>
    </row>
    <row r="34" spans="1:5" x14ac:dyDescent="0.25">
      <c r="A34" s="1">
        <v>40846</v>
      </c>
      <c r="B34">
        <v>3.1</v>
      </c>
      <c r="C34">
        <f t="shared" si="0"/>
        <v>0.40300000000000002</v>
      </c>
      <c r="D34" s="99">
        <f t="shared" si="1"/>
        <v>3.4070809530028172</v>
      </c>
      <c r="E34">
        <f t="shared" si="2"/>
        <v>0.44292052389036624</v>
      </c>
    </row>
    <row r="35" spans="1:5" x14ac:dyDescent="0.25">
      <c r="A35" s="1">
        <v>40847</v>
      </c>
      <c r="B35">
        <v>3.2</v>
      </c>
      <c r="C35">
        <f t="shared" si="0"/>
        <v>0.41600000000000004</v>
      </c>
      <c r="D35" s="99">
        <f t="shared" si="1"/>
        <v>3.5070809530028173</v>
      </c>
      <c r="E35">
        <f t="shared" si="2"/>
        <v>0.45592052389036625</v>
      </c>
    </row>
    <row r="36" spans="1:5" x14ac:dyDescent="0.25">
      <c r="A36" s="1">
        <v>40848</v>
      </c>
      <c r="B36">
        <v>3.2</v>
      </c>
      <c r="C36">
        <f t="shared" si="0"/>
        <v>0.41600000000000004</v>
      </c>
      <c r="D36" s="99">
        <f>B36+$Y$4</f>
        <v>3.5070809530028173</v>
      </c>
      <c r="E36">
        <f t="shared" si="2"/>
        <v>0.45592052389036625</v>
      </c>
    </row>
    <row r="37" spans="1:5" x14ac:dyDescent="0.25">
      <c r="A37" s="1">
        <v>40849</v>
      </c>
      <c r="B37">
        <v>3.2</v>
      </c>
      <c r="C37">
        <f t="shared" si="0"/>
        <v>0.41600000000000004</v>
      </c>
      <c r="D37" s="99">
        <f t="shared" ref="D37:D65" si="3">B37+$Y$4</f>
        <v>3.5070809530028173</v>
      </c>
      <c r="E37">
        <f t="shared" si="2"/>
        <v>0.45592052389036625</v>
      </c>
    </row>
    <row r="38" spans="1:5" x14ac:dyDescent="0.25">
      <c r="A38" s="1">
        <v>40850</v>
      </c>
      <c r="B38">
        <v>3.2</v>
      </c>
      <c r="C38">
        <f t="shared" si="0"/>
        <v>0.41600000000000004</v>
      </c>
      <c r="D38" s="99">
        <f t="shared" si="3"/>
        <v>3.5070809530028173</v>
      </c>
      <c r="E38">
        <f t="shared" si="2"/>
        <v>0.45592052389036625</v>
      </c>
    </row>
    <row r="39" spans="1:5" x14ac:dyDescent="0.25">
      <c r="A39" s="1">
        <v>40851</v>
      </c>
      <c r="B39">
        <v>3.3</v>
      </c>
      <c r="C39">
        <f t="shared" si="0"/>
        <v>0.42899999999999999</v>
      </c>
      <c r="D39" s="99">
        <f t="shared" si="3"/>
        <v>3.6070809530028169</v>
      </c>
      <c r="E39">
        <f t="shared" si="2"/>
        <v>0.4689205238903662</v>
      </c>
    </row>
    <row r="40" spans="1:5" x14ac:dyDescent="0.25">
      <c r="A40" s="1">
        <v>40852</v>
      </c>
      <c r="B40">
        <v>3.3</v>
      </c>
      <c r="C40">
        <f t="shared" si="0"/>
        <v>0.42899999999999999</v>
      </c>
      <c r="D40" s="99">
        <f t="shared" si="3"/>
        <v>3.6070809530028169</v>
      </c>
      <c r="E40">
        <f t="shared" si="2"/>
        <v>0.4689205238903662</v>
      </c>
    </row>
    <row r="41" spans="1:5" x14ac:dyDescent="0.25">
      <c r="A41" s="1">
        <v>40853</v>
      </c>
      <c r="B41">
        <v>3.3</v>
      </c>
      <c r="C41">
        <f t="shared" si="0"/>
        <v>0.42899999999999999</v>
      </c>
      <c r="D41" s="99">
        <f t="shared" si="3"/>
        <v>3.6070809530028169</v>
      </c>
      <c r="E41">
        <f t="shared" si="2"/>
        <v>0.4689205238903662</v>
      </c>
    </row>
    <row r="42" spans="1:5" x14ac:dyDescent="0.25">
      <c r="A42" s="1">
        <v>40854</v>
      </c>
      <c r="B42">
        <v>3.8</v>
      </c>
      <c r="C42">
        <f t="shared" si="0"/>
        <v>0.49399999999999999</v>
      </c>
      <c r="D42" s="99">
        <f t="shared" si="3"/>
        <v>4.1070809530028169</v>
      </c>
      <c r="E42">
        <f t="shared" si="2"/>
        <v>0.53392052389036626</v>
      </c>
    </row>
    <row r="43" spans="1:5" x14ac:dyDescent="0.25">
      <c r="A43" s="1">
        <v>40855</v>
      </c>
      <c r="B43">
        <v>64</v>
      </c>
      <c r="C43">
        <f t="shared" si="0"/>
        <v>8.32</v>
      </c>
      <c r="D43" s="99">
        <f t="shared" si="3"/>
        <v>64.30708095300281</v>
      </c>
      <c r="E43">
        <f t="shared" si="2"/>
        <v>8.3599205238903664</v>
      </c>
    </row>
    <row r="44" spans="1:5" x14ac:dyDescent="0.25">
      <c r="A44" s="1">
        <v>40856</v>
      </c>
      <c r="B44">
        <v>164</v>
      </c>
      <c r="C44">
        <f t="shared" si="0"/>
        <v>21.32</v>
      </c>
      <c r="D44" s="99">
        <f t="shared" si="3"/>
        <v>164.30708095300281</v>
      </c>
      <c r="E44">
        <f t="shared" si="2"/>
        <v>21.359920523890366</v>
      </c>
    </row>
    <row r="45" spans="1:5" x14ac:dyDescent="0.25">
      <c r="A45" s="1">
        <v>40857</v>
      </c>
      <c r="B45">
        <v>140</v>
      </c>
      <c r="C45">
        <f t="shared" si="0"/>
        <v>18.2</v>
      </c>
      <c r="D45" s="99">
        <f t="shared" si="3"/>
        <v>140.30708095300281</v>
      </c>
      <c r="E45">
        <f t="shared" si="2"/>
        <v>18.239920523890365</v>
      </c>
    </row>
    <row r="46" spans="1:5" x14ac:dyDescent="0.25">
      <c r="A46" s="1">
        <v>40858</v>
      </c>
      <c r="B46">
        <v>194</v>
      </c>
      <c r="C46">
        <f t="shared" si="0"/>
        <v>25.220000000000002</v>
      </c>
      <c r="D46" s="99">
        <f t="shared" si="3"/>
        <v>194.30708095300281</v>
      </c>
      <c r="E46">
        <f t="shared" si="2"/>
        <v>25.259920523890365</v>
      </c>
    </row>
    <row r="47" spans="1:5" x14ac:dyDescent="0.25">
      <c r="A47" s="1">
        <v>40859</v>
      </c>
      <c r="B47">
        <v>100</v>
      </c>
      <c r="C47">
        <f t="shared" si="0"/>
        <v>13</v>
      </c>
      <c r="D47" s="99">
        <f t="shared" si="3"/>
        <v>100.30708095300281</v>
      </c>
      <c r="E47">
        <f t="shared" si="2"/>
        <v>13.039920523890366</v>
      </c>
    </row>
    <row r="48" spans="1:5" x14ac:dyDescent="0.25">
      <c r="A48" s="1">
        <v>40860</v>
      </c>
      <c r="B48">
        <v>65</v>
      </c>
      <c r="C48">
        <f t="shared" si="0"/>
        <v>8.4500000000000011</v>
      </c>
      <c r="D48" s="99">
        <f t="shared" si="3"/>
        <v>65.30708095300281</v>
      </c>
      <c r="E48">
        <f t="shared" si="2"/>
        <v>8.4899205238903654</v>
      </c>
    </row>
    <row r="49" spans="1:5" x14ac:dyDescent="0.25">
      <c r="A49" s="1">
        <v>40861</v>
      </c>
      <c r="B49">
        <v>52</v>
      </c>
      <c r="C49">
        <f t="shared" si="0"/>
        <v>6.76</v>
      </c>
      <c r="D49" s="99">
        <f t="shared" si="3"/>
        <v>52.307080953002817</v>
      </c>
      <c r="E49">
        <f t="shared" si="2"/>
        <v>6.7999205238903668</v>
      </c>
    </row>
    <row r="50" spans="1:5" x14ac:dyDescent="0.25">
      <c r="A50" s="1">
        <v>40862</v>
      </c>
      <c r="B50">
        <v>41</v>
      </c>
      <c r="C50">
        <f t="shared" si="0"/>
        <v>5.33</v>
      </c>
      <c r="D50" s="99">
        <f t="shared" si="3"/>
        <v>41.307080953002817</v>
      </c>
      <c r="E50">
        <f t="shared" si="2"/>
        <v>5.3699205238903662</v>
      </c>
    </row>
    <row r="51" spans="1:5" x14ac:dyDescent="0.25">
      <c r="A51" s="1">
        <v>40863</v>
      </c>
      <c r="B51">
        <v>34</v>
      </c>
      <c r="C51">
        <f t="shared" si="0"/>
        <v>4.42</v>
      </c>
      <c r="D51" s="99">
        <f t="shared" si="3"/>
        <v>34.307080953002817</v>
      </c>
      <c r="E51">
        <f t="shared" si="2"/>
        <v>4.4599205238903661</v>
      </c>
    </row>
    <row r="52" spans="1:5" x14ac:dyDescent="0.25">
      <c r="A52" s="1">
        <v>40864</v>
      </c>
      <c r="B52">
        <v>29</v>
      </c>
      <c r="C52">
        <f t="shared" si="0"/>
        <v>3.77</v>
      </c>
      <c r="D52" s="99">
        <f t="shared" si="3"/>
        <v>29.307080953002817</v>
      </c>
      <c r="E52">
        <f t="shared" si="2"/>
        <v>3.8099205238903662</v>
      </c>
    </row>
    <row r="53" spans="1:5" x14ac:dyDescent="0.25">
      <c r="A53" s="1">
        <v>40865</v>
      </c>
      <c r="B53">
        <v>26</v>
      </c>
      <c r="C53">
        <f t="shared" si="0"/>
        <v>3.38</v>
      </c>
      <c r="D53" s="99">
        <f t="shared" si="3"/>
        <v>26.307080953002817</v>
      </c>
      <c r="E53">
        <f t="shared" si="2"/>
        <v>3.4199205238903665</v>
      </c>
    </row>
    <row r="54" spans="1:5" x14ac:dyDescent="0.25">
      <c r="A54" s="1">
        <v>40866</v>
      </c>
      <c r="B54">
        <v>24</v>
      </c>
      <c r="C54">
        <f t="shared" si="0"/>
        <v>3.12</v>
      </c>
      <c r="D54" s="99">
        <f t="shared" si="3"/>
        <v>24.307080953002817</v>
      </c>
      <c r="E54">
        <f t="shared" si="2"/>
        <v>3.1599205238903663</v>
      </c>
    </row>
    <row r="55" spans="1:5" x14ac:dyDescent="0.25">
      <c r="A55" s="1">
        <v>40867</v>
      </c>
      <c r="B55">
        <v>23</v>
      </c>
      <c r="C55">
        <f t="shared" si="0"/>
        <v>2.99</v>
      </c>
      <c r="D55" s="99">
        <f t="shared" si="3"/>
        <v>23.307080953002817</v>
      </c>
      <c r="E55">
        <f t="shared" si="2"/>
        <v>3.0299205238903664</v>
      </c>
    </row>
    <row r="56" spans="1:5" x14ac:dyDescent="0.25">
      <c r="A56" s="1">
        <v>40868</v>
      </c>
      <c r="B56">
        <v>22</v>
      </c>
      <c r="C56">
        <f t="shared" si="0"/>
        <v>2.8600000000000003</v>
      </c>
      <c r="D56" s="99">
        <f t="shared" si="3"/>
        <v>22.307080953002817</v>
      </c>
      <c r="E56">
        <f t="shared" si="2"/>
        <v>2.8999205238903665</v>
      </c>
    </row>
    <row r="57" spans="1:5" x14ac:dyDescent="0.25">
      <c r="A57" s="1">
        <v>40869</v>
      </c>
      <c r="B57">
        <v>21</v>
      </c>
      <c r="C57">
        <f t="shared" si="0"/>
        <v>2.73</v>
      </c>
      <c r="D57" s="99">
        <f t="shared" si="3"/>
        <v>21.307080953002817</v>
      </c>
      <c r="E57">
        <f t="shared" si="2"/>
        <v>2.7699205238903661</v>
      </c>
    </row>
    <row r="58" spans="1:5" x14ac:dyDescent="0.25">
      <c r="A58" s="1">
        <v>40870</v>
      </c>
      <c r="B58">
        <v>21</v>
      </c>
      <c r="C58">
        <f t="shared" si="0"/>
        <v>2.73</v>
      </c>
      <c r="D58" s="99">
        <f t="shared" si="3"/>
        <v>21.307080953002817</v>
      </c>
      <c r="E58">
        <f t="shared" si="2"/>
        <v>2.7699205238903661</v>
      </c>
    </row>
    <row r="59" spans="1:5" x14ac:dyDescent="0.25">
      <c r="A59" s="1">
        <v>40871</v>
      </c>
      <c r="B59">
        <v>20</v>
      </c>
      <c r="C59">
        <f t="shared" si="0"/>
        <v>2.6</v>
      </c>
      <c r="D59" s="99">
        <f t="shared" si="3"/>
        <v>20.307080953002817</v>
      </c>
      <c r="E59">
        <f t="shared" si="2"/>
        <v>2.6399205238903662</v>
      </c>
    </row>
    <row r="60" spans="1:5" x14ac:dyDescent="0.25">
      <c r="A60" s="1">
        <v>40872</v>
      </c>
      <c r="B60">
        <v>20</v>
      </c>
      <c r="C60">
        <f t="shared" si="0"/>
        <v>2.6</v>
      </c>
      <c r="D60" s="99">
        <f t="shared" si="3"/>
        <v>20.307080953002817</v>
      </c>
      <c r="E60">
        <f t="shared" si="2"/>
        <v>2.6399205238903662</v>
      </c>
    </row>
    <row r="61" spans="1:5" x14ac:dyDescent="0.25">
      <c r="A61" s="1">
        <v>40873</v>
      </c>
      <c r="B61">
        <v>20</v>
      </c>
      <c r="C61">
        <f t="shared" si="0"/>
        <v>2.6</v>
      </c>
      <c r="D61" s="99">
        <f t="shared" si="3"/>
        <v>20.307080953002817</v>
      </c>
      <c r="E61">
        <f t="shared" si="2"/>
        <v>2.6399205238903662</v>
      </c>
    </row>
    <row r="62" spans="1:5" x14ac:dyDescent="0.25">
      <c r="A62" s="1">
        <v>40874</v>
      </c>
      <c r="B62">
        <v>19</v>
      </c>
      <c r="C62">
        <f t="shared" si="0"/>
        <v>2.4700000000000002</v>
      </c>
      <c r="D62" s="99">
        <f t="shared" si="3"/>
        <v>19.307080953002817</v>
      </c>
      <c r="E62">
        <f t="shared" si="2"/>
        <v>2.5099205238903664</v>
      </c>
    </row>
    <row r="63" spans="1:5" x14ac:dyDescent="0.25">
      <c r="A63" s="1">
        <v>40875</v>
      </c>
      <c r="B63">
        <v>19</v>
      </c>
      <c r="C63">
        <f t="shared" si="0"/>
        <v>2.4700000000000002</v>
      </c>
      <c r="D63" s="99">
        <f t="shared" si="3"/>
        <v>19.307080953002817</v>
      </c>
      <c r="E63">
        <f t="shared" si="2"/>
        <v>2.5099205238903664</v>
      </c>
    </row>
    <row r="64" spans="1:5" x14ac:dyDescent="0.25">
      <c r="A64" s="1">
        <v>40876</v>
      </c>
      <c r="B64">
        <v>19</v>
      </c>
      <c r="C64">
        <f t="shared" si="0"/>
        <v>2.4700000000000002</v>
      </c>
      <c r="D64" s="99">
        <f t="shared" si="3"/>
        <v>19.307080953002817</v>
      </c>
      <c r="E64">
        <f t="shared" si="2"/>
        <v>2.5099205238903664</v>
      </c>
    </row>
    <row r="65" spans="1:5" x14ac:dyDescent="0.25">
      <c r="A65" s="1">
        <v>40877</v>
      </c>
      <c r="B65">
        <v>19</v>
      </c>
      <c r="C65">
        <f t="shared" si="0"/>
        <v>2.4700000000000002</v>
      </c>
      <c r="D65" s="99">
        <f t="shared" si="3"/>
        <v>19.307080953002817</v>
      </c>
      <c r="E65">
        <f t="shared" si="2"/>
        <v>2.5099205238903664</v>
      </c>
    </row>
    <row r="66" spans="1:5" x14ac:dyDescent="0.25">
      <c r="A66" s="1">
        <v>40878</v>
      </c>
      <c r="B66">
        <v>18</v>
      </c>
      <c r="C66">
        <f t="shared" si="0"/>
        <v>2.34</v>
      </c>
      <c r="D66" s="99">
        <f>B66+$Y$5</f>
        <v>18.307080953002817</v>
      </c>
      <c r="E66">
        <f t="shared" si="2"/>
        <v>2.3799205238903665</v>
      </c>
    </row>
    <row r="67" spans="1:5" x14ac:dyDescent="0.25">
      <c r="A67" s="1">
        <v>40879</v>
      </c>
      <c r="B67">
        <v>18</v>
      </c>
      <c r="C67">
        <f t="shared" si="0"/>
        <v>2.34</v>
      </c>
      <c r="D67" s="99">
        <f t="shared" ref="D67:D96" si="4">B67+$Y$5</f>
        <v>18.307080953002817</v>
      </c>
      <c r="E67">
        <f t="shared" si="2"/>
        <v>2.3799205238903665</v>
      </c>
    </row>
    <row r="68" spans="1:5" x14ac:dyDescent="0.25">
      <c r="A68" s="1">
        <v>40880</v>
      </c>
      <c r="B68">
        <v>18</v>
      </c>
      <c r="C68">
        <f t="shared" si="0"/>
        <v>2.34</v>
      </c>
      <c r="D68" s="99">
        <f t="shared" si="4"/>
        <v>18.307080953002817</v>
      </c>
      <c r="E68">
        <f t="shared" si="2"/>
        <v>2.3799205238903665</v>
      </c>
    </row>
    <row r="69" spans="1:5" x14ac:dyDescent="0.25">
      <c r="A69" s="1">
        <v>40881</v>
      </c>
      <c r="B69">
        <v>18</v>
      </c>
      <c r="C69">
        <f t="shared" si="0"/>
        <v>2.34</v>
      </c>
      <c r="D69" s="99">
        <f t="shared" si="4"/>
        <v>18.307080953002817</v>
      </c>
      <c r="E69">
        <f t="shared" si="2"/>
        <v>2.3799205238903665</v>
      </c>
    </row>
    <row r="70" spans="1:5" x14ac:dyDescent="0.25">
      <c r="A70" s="1">
        <v>40882</v>
      </c>
      <c r="B70">
        <v>18</v>
      </c>
      <c r="C70">
        <f t="shared" ref="C70:C133" si="5">B70*0.13</f>
        <v>2.34</v>
      </c>
      <c r="D70" s="99">
        <f t="shared" si="4"/>
        <v>18.307080953002817</v>
      </c>
      <c r="E70">
        <f t="shared" ref="E70:E133" si="6">D70*0.13</f>
        <v>2.3799205238903665</v>
      </c>
    </row>
    <row r="71" spans="1:5" x14ac:dyDescent="0.25">
      <c r="A71" s="1">
        <v>40883</v>
      </c>
      <c r="B71">
        <v>18</v>
      </c>
      <c r="C71">
        <f t="shared" si="5"/>
        <v>2.34</v>
      </c>
      <c r="D71" s="99">
        <f t="shared" si="4"/>
        <v>18.307080953002817</v>
      </c>
      <c r="E71">
        <f t="shared" si="6"/>
        <v>2.3799205238903665</v>
      </c>
    </row>
    <row r="72" spans="1:5" x14ac:dyDescent="0.25">
      <c r="A72" s="1">
        <v>40884</v>
      </c>
      <c r="B72">
        <v>18</v>
      </c>
      <c r="C72">
        <f t="shared" si="5"/>
        <v>2.34</v>
      </c>
      <c r="D72" s="99">
        <f t="shared" si="4"/>
        <v>18.307080953002817</v>
      </c>
      <c r="E72">
        <f t="shared" si="6"/>
        <v>2.3799205238903665</v>
      </c>
    </row>
    <row r="73" spans="1:5" x14ac:dyDescent="0.25">
      <c r="A73" s="1">
        <v>40885</v>
      </c>
      <c r="B73">
        <v>18</v>
      </c>
      <c r="C73">
        <f t="shared" si="5"/>
        <v>2.34</v>
      </c>
      <c r="D73" s="99">
        <f t="shared" si="4"/>
        <v>18.307080953002817</v>
      </c>
      <c r="E73">
        <f t="shared" si="6"/>
        <v>2.3799205238903665</v>
      </c>
    </row>
    <row r="74" spans="1:5" x14ac:dyDescent="0.25">
      <c r="A74" s="1">
        <v>40886</v>
      </c>
      <c r="B74">
        <v>19</v>
      </c>
      <c r="C74">
        <f t="shared" si="5"/>
        <v>2.4700000000000002</v>
      </c>
      <c r="D74" s="99">
        <f t="shared" si="4"/>
        <v>19.307080953002817</v>
      </c>
      <c r="E74">
        <f t="shared" si="6"/>
        <v>2.5099205238903664</v>
      </c>
    </row>
    <row r="75" spans="1:5" x14ac:dyDescent="0.25">
      <c r="A75" s="1">
        <v>40887</v>
      </c>
      <c r="B75">
        <v>24</v>
      </c>
      <c r="C75">
        <f t="shared" si="5"/>
        <v>3.12</v>
      </c>
      <c r="D75" s="99">
        <f t="shared" si="4"/>
        <v>24.307080953002817</v>
      </c>
      <c r="E75">
        <f t="shared" si="6"/>
        <v>3.1599205238903663</v>
      </c>
    </row>
    <row r="76" spans="1:5" x14ac:dyDescent="0.25">
      <c r="A76" s="1">
        <v>40888</v>
      </c>
      <c r="B76">
        <v>26</v>
      </c>
      <c r="C76">
        <f t="shared" si="5"/>
        <v>3.38</v>
      </c>
      <c r="D76" s="99">
        <f t="shared" si="4"/>
        <v>26.307080953002817</v>
      </c>
      <c r="E76">
        <f t="shared" si="6"/>
        <v>3.4199205238903665</v>
      </c>
    </row>
    <row r="77" spans="1:5" x14ac:dyDescent="0.25">
      <c r="A77" s="1">
        <v>40889</v>
      </c>
      <c r="B77">
        <v>27</v>
      </c>
      <c r="C77">
        <f t="shared" si="5"/>
        <v>3.5100000000000002</v>
      </c>
      <c r="D77" s="99">
        <f t="shared" si="4"/>
        <v>27.307080953002817</v>
      </c>
      <c r="E77">
        <f t="shared" si="6"/>
        <v>3.5499205238903664</v>
      </c>
    </row>
    <row r="78" spans="1:5" x14ac:dyDescent="0.25">
      <c r="A78" s="1">
        <v>40890</v>
      </c>
      <c r="B78">
        <v>269</v>
      </c>
      <c r="C78">
        <f t="shared" si="5"/>
        <v>34.97</v>
      </c>
      <c r="D78" s="99">
        <f t="shared" si="4"/>
        <v>269.30708095300281</v>
      </c>
      <c r="E78">
        <f t="shared" si="6"/>
        <v>35.009920523890365</v>
      </c>
    </row>
    <row r="79" spans="1:5" x14ac:dyDescent="0.25">
      <c r="A79" s="1">
        <v>40891</v>
      </c>
      <c r="B79">
        <v>8030</v>
      </c>
      <c r="C79">
        <f t="shared" si="5"/>
        <v>1043.9000000000001</v>
      </c>
      <c r="D79" s="99">
        <f t="shared" si="4"/>
        <v>8030.3070809530027</v>
      </c>
      <c r="E79">
        <f t="shared" si="6"/>
        <v>1043.9399205238904</v>
      </c>
    </row>
    <row r="80" spans="1:5" x14ac:dyDescent="0.25">
      <c r="A80" s="1">
        <v>40892</v>
      </c>
      <c r="B80">
        <v>5180</v>
      </c>
      <c r="C80">
        <f t="shared" si="5"/>
        <v>673.4</v>
      </c>
      <c r="D80" s="99">
        <f t="shared" si="4"/>
        <v>5180.3070809530027</v>
      </c>
      <c r="E80">
        <f t="shared" si="6"/>
        <v>673.43992052389035</v>
      </c>
    </row>
    <row r="81" spans="1:5" x14ac:dyDescent="0.25">
      <c r="A81" s="1">
        <v>40893</v>
      </c>
      <c r="B81">
        <v>15800</v>
      </c>
      <c r="C81">
        <f t="shared" si="5"/>
        <v>2054</v>
      </c>
      <c r="D81" s="99">
        <f t="shared" si="4"/>
        <v>15800.307080953004</v>
      </c>
      <c r="E81">
        <f t="shared" si="6"/>
        <v>2054.0399205238905</v>
      </c>
    </row>
    <row r="82" spans="1:5" x14ac:dyDescent="0.25">
      <c r="A82" s="1">
        <v>40894</v>
      </c>
      <c r="B82">
        <v>3910</v>
      </c>
      <c r="C82">
        <f t="shared" si="5"/>
        <v>508.3</v>
      </c>
      <c r="D82" s="99">
        <f t="shared" si="4"/>
        <v>3910.3070809530027</v>
      </c>
      <c r="E82">
        <f t="shared" si="6"/>
        <v>508.33992052389038</v>
      </c>
    </row>
    <row r="83" spans="1:5" x14ac:dyDescent="0.25">
      <c r="A83" s="1">
        <v>40895</v>
      </c>
      <c r="B83">
        <v>2160</v>
      </c>
      <c r="C83">
        <f t="shared" si="5"/>
        <v>280.8</v>
      </c>
      <c r="D83" s="99">
        <f t="shared" si="4"/>
        <v>2160.3070809530027</v>
      </c>
      <c r="E83">
        <f t="shared" si="6"/>
        <v>280.83992052389038</v>
      </c>
    </row>
    <row r="84" spans="1:5" x14ac:dyDescent="0.25">
      <c r="A84" s="1">
        <v>40896</v>
      </c>
      <c r="B84">
        <v>2460</v>
      </c>
      <c r="C84">
        <f t="shared" si="5"/>
        <v>319.8</v>
      </c>
      <c r="D84" s="99">
        <f t="shared" si="4"/>
        <v>2460.3070809530027</v>
      </c>
      <c r="E84">
        <f t="shared" si="6"/>
        <v>319.83992052389038</v>
      </c>
    </row>
    <row r="85" spans="1:5" x14ac:dyDescent="0.25">
      <c r="A85" s="1">
        <v>40897</v>
      </c>
      <c r="B85">
        <v>5850</v>
      </c>
      <c r="C85">
        <f t="shared" si="5"/>
        <v>760.5</v>
      </c>
      <c r="D85" s="99">
        <f t="shared" si="4"/>
        <v>5850.3070809530027</v>
      </c>
      <c r="E85">
        <f t="shared" si="6"/>
        <v>760.53992052389037</v>
      </c>
    </row>
    <row r="86" spans="1:5" x14ac:dyDescent="0.25">
      <c r="A86" s="1">
        <v>40898</v>
      </c>
      <c r="B86">
        <v>7740</v>
      </c>
      <c r="C86">
        <f t="shared" si="5"/>
        <v>1006.2</v>
      </c>
      <c r="D86" s="99">
        <f t="shared" si="4"/>
        <v>7740.3070809530027</v>
      </c>
      <c r="E86">
        <f t="shared" si="6"/>
        <v>1006.2399205238904</v>
      </c>
    </row>
    <row r="87" spans="1:5" x14ac:dyDescent="0.25">
      <c r="A87" s="1">
        <v>40899</v>
      </c>
      <c r="B87">
        <v>3760</v>
      </c>
      <c r="C87">
        <f t="shared" si="5"/>
        <v>488.8</v>
      </c>
      <c r="D87" s="99">
        <f t="shared" si="4"/>
        <v>3760.3070809530027</v>
      </c>
      <c r="E87">
        <f t="shared" si="6"/>
        <v>488.83992052389038</v>
      </c>
    </row>
    <row r="88" spans="1:5" x14ac:dyDescent="0.25">
      <c r="A88" s="1">
        <v>40900</v>
      </c>
      <c r="B88">
        <v>2200</v>
      </c>
      <c r="C88">
        <f t="shared" si="5"/>
        <v>286</v>
      </c>
      <c r="D88" s="99">
        <f t="shared" si="4"/>
        <v>2200.3070809530027</v>
      </c>
      <c r="E88">
        <f t="shared" si="6"/>
        <v>286.03992052389037</v>
      </c>
    </row>
    <row r="89" spans="1:5" x14ac:dyDescent="0.25">
      <c r="A89" s="1">
        <v>40901</v>
      </c>
      <c r="B89">
        <v>1470</v>
      </c>
      <c r="C89">
        <f t="shared" si="5"/>
        <v>191.1</v>
      </c>
      <c r="D89" s="99">
        <f t="shared" si="4"/>
        <v>1470.3070809530029</v>
      </c>
      <c r="E89">
        <f t="shared" si="6"/>
        <v>191.1399205238904</v>
      </c>
    </row>
    <row r="90" spans="1:5" x14ac:dyDescent="0.25">
      <c r="A90" s="1">
        <v>40902</v>
      </c>
      <c r="B90">
        <v>1030</v>
      </c>
      <c r="C90">
        <f t="shared" si="5"/>
        <v>133.9</v>
      </c>
      <c r="D90" s="99">
        <f t="shared" si="4"/>
        <v>1030.3070809530029</v>
      </c>
      <c r="E90">
        <f t="shared" si="6"/>
        <v>133.93992052389038</v>
      </c>
    </row>
    <row r="91" spans="1:5" x14ac:dyDescent="0.25">
      <c r="A91" s="1">
        <v>40903</v>
      </c>
      <c r="B91">
        <v>939</v>
      </c>
      <c r="C91">
        <f t="shared" si="5"/>
        <v>122.07000000000001</v>
      </c>
      <c r="D91" s="99">
        <f t="shared" si="4"/>
        <v>939.30708095300281</v>
      </c>
      <c r="E91">
        <f t="shared" si="6"/>
        <v>122.10992052389037</v>
      </c>
    </row>
    <row r="92" spans="1:5" x14ac:dyDescent="0.25">
      <c r="A92" s="1">
        <v>40904</v>
      </c>
      <c r="B92">
        <v>2680</v>
      </c>
      <c r="C92">
        <f t="shared" si="5"/>
        <v>348.40000000000003</v>
      </c>
      <c r="D92" s="99">
        <f t="shared" si="4"/>
        <v>2680.3070809530027</v>
      </c>
      <c r="E92">
        <f t="shared" si="6"/>
        <v>348.43992052389035</v>
      </c>
    </row>
    <row r="93" spans="1:5" x14ac:dyDescent="0.25">
      <c r="A93" s="1">
        <v>40905</v>
      </c>
      <c r="B93">
        <v>8840</v>
      </c>
      <c r="C93">
        <f t="shared" si="5"/>
        <v>1149.2</v>
      </c>
      <c r="D93" s="99">
        <f t="shared" si="4"/>
        <v>8840.3070809530036</v>
      </c>
      <c r="E93">
        <f t="shared" si="6"/>
        <v>1149.2399205238905</v>
      </c>
    </row>
    <row r="94" spans="1:5" x14ac:dyDescent="0.25">
      <c r="A94" s="1">
        <v>40906</v>
      </c>
      <c r="B94">
        <v>8620</v>
      </c>
      <c r="C94">
        <f t="shared" si="5"/>
        <v>1120.6000000000001</v>
      </c>
      <c r="D94" s="99">
        <f t="shared" si="4"/>
        <v>8620.3070809530036</v>
      </c>
      <c r="E94">
        <f t="shared" si="6"/>
        <v>1120.6399205238904</v>
      </c>
    </row>
    <row r="95" spans="1:5" x14ac:dyDescent="0.25">
      <c r="A95" s="1">
        <v>40907</v>
      </c>
      <c r="B95">
        <v>4110</v>
      </c>
      <c r="C95">
        <f t="shared" si="5"/>
        <v>534.30000000000007</v>
      </c>
      <c r="D95" s="99">
        <f t="shared" si="4"/>
        <v>4110.3070809530027</v>
      </c>
      <c r="E95">
        <f t="shared" si="6"/>
        <v>534.33992052389033</v>
      </c>
    </row>
    <row r="96" spans="1:5" x14ac:dyDescent="0.25">
      <c r="A96" s="1">
        <v>40908</v>
      </c>
      <c r="B96">
        <v>9900</v>
      </c>
      <c r="C96">
        <f t="shared" si="5"/>
        <v>1287</v>
      </c>
      <c r="D96" s="99">
        <f t="shared" si="4"/>
        <v>9900.3070809530036</v>
      </c>
      <c r="E96">
        <f t="shared" si="6"/>
        <v>1287.0399205238905</v>
      </c>
    </row>
    <row r="97" spans="1:5" x14ac:dyDescent="0.25">
      <c r="A97" s="1">
        <v>40909</v>
      </c>
      <c r="B97">
        <v>4560</v>
      </c>
      <c r="C97">
        <f t="shared" si="5"/>
        <v>592.80000000000007</v>
      </c>
      <c r="D97" s="99">
        <f>B97+$Y$6</f>
        <v>4560.3070809530027</v>
      </c>
      <c r="E97">
        <f t="shared" si="6"/>
        <v>592.83992052389033</v>
      </c>
    </row>
    <row r="98" spans="1:5" x14ac:dyDescent="0.25">
      <c r="A98" s="1">
        <v>40910</v>
      </c>
      <c r="B98">
        <v>2860</v>
      </c>
      <c r="C98">
        <f t="shared" si="5"/>
        <v>371.8</v>
      </c>
      <c r="D98" s="99">
        <f t="shared" ref="D98:D127" si="7">B98+$Y$6</f>
        <v>2860.3070809530027</v>
      </c>
      <c r="E98">
        <f t="shared" si="6"/>
        <v>371.83992052389038</v>
      </c>
    </row>
    <row r="99" spans="1:5" x14ac:dyDescent="0.25">
      <c r="A99" s="1">
        <v>40911</v>
      </c>
      <c r="B99">
        <v>1950</v>
      </c>
      <c r="C99">
        <f t="shared" si="5"/>
        <v>253.5</v>
      </c>
      <c r="D99" s="99">
        <f t="shared" si="7"/>
        <v>1950.3070809530029</v>
      </c>
      <c r="E99">
        <f t="shared" si="6"/>
        <v>253.5399205238904</v>
      </c>
    </row>
    <row r="100" spans="1:5" x14ac:dyDescent="0.25">
      <c r="A100" s="1">
        <v>40912</v>
      </c>
      <c r="B100">
        <v>1440</v>
      </c>
      <c r="C100">
        <f t="shared" si="5"/>
        <v>187.20000000000002</v>
      </c>
      <c r="D100" s="99">
        <f t="shared" si="7"/>
        <v>1440.3070809530029</v>
      </c>
      <c r="E100">
        <f t="shared" si="6"/>
        <v>187.23992052389039</v>
      </c>
    </row>
    <row r="101" spans="1:5" x14ac:dyDescent="0.25">
      <c r="A101" s="1">
        <v>40913</v>
      </c>
      <c r="B101">
        <v>1070</v>
      </c>
      <c r="C101">
        <f t="shared" si="5"/>
        <v>139.1</v>
      </c>
      <c r="D101" s="99">
        <f t="shared" si="7"/>
        <v>1070.3070809530029</v>
      </c>
      <c r="E101">
        <f t="shared" si="6"/>
        <v>139.1399205238904</v>
      </c>
    </row>
    <row r="102" spans="1:5" x14ac:dyDescent="0.25">
      <c r="A102" s="1">
        <v>40914</v>
      </c>
      <c r="B102">
        <v>833</v>
      </c>
      <c r="C102">
        <f t="shared" si="5"/>
        <v>108.29</v>
      </c>
      <c r="D102" s="99">
        <f t="shared" si="7"/>
        <v>833.30708095300281</v>
      </c>
      <c r="E102">
        <f t="shared" si="6"/>
        <v>108.32992052389037</v>
      </c>
    </row>
    <row r="103" spans="1:5" x14ac:dyDescent="0.25">
      <c r="A103" s="1">
        <v>40915</v>
      </c>
      <c r="B103">
        <v>669</v>
      </c>
      <c r="C103">
        <f t="shared" si="5"/>
        <v>86.97</v>
      </c>
      <c r="D103" s="99">
        <f t="shared" si="7"/>
        <v>669.30708095300281</v>
      </c>
      <c r="E103">
        <f t="shared" si="6"/>
        <v>87.009920523890372</v>
      </c>
    </row>
    <row r="104" spans="1:5" x14ac:dyDescent="0.25">
      <c r="A104" s="1">
        <v>40916</v>
      </c>
      <c r="B104">
        <v>553</v>
      </c>
      <c r="C104">
        <f t="shared" si="5"/>
        <v>71.89</v>
      </c>
      <c r="D104" s="99">
        <f t="shared" si="7"/>
        <v>553.30708095300281</v>
      </c>
      <c r="E104">
        <f t="shared" si="6"/>
        <v>71.929920523890374</v>
      </c>
    </row>
    <row r="105" spans="1:5" x14ac:dyDescent="0.25">
      <c r="A105" s="1">
        <v>40917</v>
      </c>
      <c r="B105">
        <v>493</v>
      </c>
      <c r="C105">
        <f t="shared" si="5"/>
        <v>64.09</v>
      </c>
      <c r="D105" s="99">
        <f t="shared" si="7"/>
        <v>493.30708095300281</v>
      </c>
      <c r="E105">
        <f t="shared" si="6"/>
        <v>64.129920523890362</v>
      </c>
    </row>
    <row r="106" spans="1:5" x14ac:dyDescent="0.25">
      <c r="A106" s="1">
        <v>40918</v>
      </c>
      <c r="B106">
        <v>513</v>
      </c>
      <c r="C106">
        <f t="shared" si="5"/>
        <v>66.69</v>
      </c>
      <c r="D106" s="99">
        <f t="shared" si="7"/>
        <v>513.30708095300281</v>
      </c>
      <c r="E106">
        <f t="shared" si="6"/>
        <v>66.729920523890371</v>
      </c>
    </row>
    <row r="107" spans="1:5" x14ac:dyDescent="0.25">
      <c r="A107" s="1">
        <v>40919</v>
      </c>
      <c r="B107">
        <v>687</v>
      </c>
      <c r="C107">
        <f t="shared" si="5"/>
        <v>89.31</v>
      </c>
      <c r="D107" s="99">
        <f t="shared" si="7"/>
        <v>687.30708095300281</v>
      </c>
      <c r="E107">
        <f t="shared" si="6"/>
        <v>89.349920523890361</v>
      </c>
    </row>
    <row r="108" spans="1:5" x14ac:dyDescent="0.25">
      <c r="A108" s="1">
        <v>40920</v>
      </c>
      <c r="B108">
        <v>1180</v>
      </c>
      <c r="C108">
        <f t="shared" si="5"/>
        <v>153.4</v>
      </c>
      <c r="D108" s="99">
        <f t="shared" si="7"/>
        <v>1180.3070809530029</v>
      </c>
      <c r="E108">
        <f t="shared" si="6"/>
        <v>153.43992052389038</v>
      </c>
    </row>
    <row r="109" spans="1:5" x14ac:dyDescent="0.25">
      <c r="A109" s="1">
        <v>40921</v>
      </c>
      <c r="B109">
        <v>5630</v>
      </c>
      <c r="C109">
        <f t="shared" si="5"/>
        <v>731.9</v>
      </c>
      <c r="D109" s="99">
        <f t="shared" si="7"/>
        <v>5630.3070809530027</v>
      </c>
      <c r="E109">
        <f t="shared" si="6"/>
        <v>731.93992052389035</v>
      </c>
    </row>
    <row r="110" spans="1:5" x14ac:dyDescent="0.25">
      <c r="A110" s="1">
        <v>40922</v>
      </c>
      <c r="B110">
        <v>4220</v>
      </c>
      <c r="C110">
        <f t="shared" si="5"/>
        <v>548.6</v>
      </c>
      <c r="D110" s="99">
        <f t="shared" si="7"/>
        <v>4220.3070809530027</v>
      </c>
      <c r="E110">
        <f t="shared" si="6"/>
        <v>548.6399205238904</v>
      </c>
    </row>
    <row r="111" spans="1:5" x14ac:dyDescent="0.25">
      <c r="A111" s="1">
        <v>40923</v>
      </c>
      <c r="B111">
        <v>2750</v>
      </c>
      <c r="C111">
        <f t="shared" si="5"/>
        <v>357.5</v>
      </c>
      <c r="D111" s="99">
        <f t="shared" si="7"/>
        <v>2750.3070809530027</v>
      </c>
      <c r="E111">
        <f t="shared" si="6"/>
        <v>357.53992052389037</v>
      </c>
    </row>
    <row r="112" spans="1:5" x14ac:dyDescent="0.25">
      <c r="A112" s="1">
        <v>40924</v>
      </c>
      <c r="B112">
        <v>1900</v>
      </c>
      <c r="C112">
        <f t="shared" si="5"/>
        <v>247</v>
      </c>
      <c r="D112" s="99">
        <f t="shared" si="7"/>
        <v>1900.3070809530029</v>
      </c>
      <c r="E112">
        <f t="shared" si="6"/>
        <v>247.0399205238904</v>
      </c>
    </row>
    <row r="113" spans="1:5" x14ac:dyDescent="0.25">
      <c r="A113" s="1">
        <v>40925</v>
      </c>
      <c r="B113">
        <v>1410</v>
      </c>
      <c r="C113">
        <f t="shared" si="5"/>
        <v>183.3</v>
      </c>
      <c r="D113" s="99">
        <f t="shared" si="7"/>
        <v>1410.3070809530029</v>
      </c>
      <c r="E113">
        <f t="shared" si="6"/>
        <v>183.33992052389038</v>
      </c>
    </row>
    <row r="114" spans="1:5" x14ac:dyDescent="0.25">
      <c r="A114" s="1">
        <v>40926</v>
      </c>
      <c r="B114">
        <v>1110</v>
      </c>
      <c r="C114">
        <f t="shared" si="5"/>
        <v>144.30000000000001</v>
      </c>
      <c r="D114" s="99">
        <f t="shared" si="7"/>
        <v>1110.3070809530029</v>
      </c>
      <c r="E114">
        <f t="shared" si="6"/>
        <v>144.33992052389038</v>
      </c>
    </row>
    <row r="115" spans="1:5" x14ac:dyDescent="0.25">
      <c r="A115" s="1">
        <v>40927</v>
      </c>
      <c r="B115">
        <v>903</v>
      </c>
      <c r="C115">
        <f t="shared" si="5"/>
        <v>117.39</v>
      </c>
      <c r="D115" s="99">
        <f t="shared" si="7"/>
        <v>903.30708095300281</v>
      </c>
      <c r="E115">
        <f t="shared" si="6"/>
        <v>117.42992052389037</v>
      </c>
    </row>
    <row r="116" spans="1:5" x14ac:dyDescent="0.25">
      <c r="A116" s="1">
        <v>40928</v>
      </c>
      <c r="B116">
        <v>761</v>
      </c>
      <c r="C116">
        <f t="shared" si="5"/>
        <v>98.93</v>
      </c>
      <c r="D116" s="99">
        <f t="shared" si="7"/>
        <v>761.30708095300281</v>
      </c>
      <c r="E116">
        <f t="shared" si="6"/>
        <v>98.969920523890366</v>
      </c>
    </row>
    <row r="117" spans="1:5" x14ac:dyDescent="0.25">
      <c r="A117" s="1">
        <v>40929</v>
      </c>
      <c r="B117">
        <v>678</v>
      </c>
      <c r="C117">
        <f t="shared" si="5"/>
        <v>88.14</v>
      </c>
      <c r="D117" s="99">
        <f t="shared" si="7"/>
        <v>678.30708095300281</v>
      </c>
      <c r="E117">
        <f t="shared" si="6"/>
        <v>88.179920523890374</v>
      </c>
    </row>
    <row r="118" spans="1:5" x14ac:dyDescent="0.25">
      <c r="A118" s="1">
        <v>40930</v>
      </c>
      <c r="B118">
        <v>756</v>
      </c>
      <c r="C118">
        <f t="shared" si="5"/>
        <v>98.28</v>
      </c>
      <c r="D118" s="99">
        <f t="shared" si="7"/>
        <v>756.30708095300281</v>
      </c>
      <c r="E118">
        <f t="shared" si="6"/>
        <v>98.319920523890374</v>
      </c>
    </row>
    <row r="119" spans="1:5" x14ac:dyDescent="0.25">
      <c r="A119" s="1">
        <v>40931</v>
      </c>
      <c r="B119">
        <v>1440</v>
      </c>
      <c r="C119">
        <f t="shared" si="5"/>
        <v>187.20000000000002</v>
      </c>
      <c r="D119" s="99">
        <f t="shared" si="7"/>
        <v>1440.3070809530029</v>
      </c>
      <c r="E119">
        <f t="shared" si="6"/>
        <v>187.23992052389039</v>
      </c>
    </row>
    <row r="120" spans="1:5" x14ac:dyDescent="0.25">
      <c r="A120" s="1">
        <v>40932</v>
      </c>
      <c r="B120">
        <v>968</v>
      </c>
      <c r="C120">
        <f t="shared" si="5"/>
        <v>125.84</v>
      </c>
      <c r="D120" s="99">
        <f t="shared" si="7"/>
        <v>968.30708095300281</v>
      </c>
      <c r="E120">
        <f t="shared" si="6"/>
        <v>125.87992052389038</v>
      </c>
    </row>
    <row r="121" spans="1:5" x14ac:dyDescent="0.25">
      <c r="A121" s="1">
        <v>40933</v>
      </c>
      <c r="B121">
        <v>826</v>
      </c>
      <c r="C121">
        <f t="shared" si="5"/>
        <v>107.38000000000001</v>
      </c>
      <c r="D121" s="99">
        <f t="shared" si="7"/>
        <v>826.30708095300281</v>
      </c>
      <c r="E121">
        <f t="shared" si="6"/>
        <v>107.41992052389037</v>
      </c>
    </row>
    <row r="122" spans="1:5" x14ac:dyDescent="0.25">
      <c r="A122" s="1">
        <v>40934</v>
      </c>
      <c r="B122">
        <v>727</v>
      </c>
      <c r="C122">
        <f t="shared" si="5"/>
        <v>94.51</v>
      </c>
      <c r="D122" s="99">
        <f t="shared" si="7"/>
        <v>727.30708095300281</v>
      </c>
      <c r="E122">
        <f t="shared" si="6"/>
        <v>94.549920523890364</v>
      </c>
    </row>
    <row r="123" spans="1:5" x14ac:dyDescent="0.25">
      <c r="A123" s="1">
        <v>40935</v>
      </c>
      <c r="B123">
        <v>656</v>
      </c>
      <c r="C123">
        <f t="shared" si="5"/>
        <v>85.28</v>
      </c>
      <c r="D123" s="99">
        <f t="shared" si="7"/>
        <v>656.30708095300281</v>
      </c>
      <c r="E123">
        <f t="shared" si="6"/>
        <v>85.319920523890374</v>
      </c>
    </row>
    <row r="124" spans="1:5" x14ac:dyDescent="0.25">
      <c r="A124" s="1">
        <v>40936</v>
      </c>
      <c r="B124">
        <v>589</v>
      </c>
      <c r="C124">
        <f t="shared" si="5"/>
        <v>76.570000000000007</v>
      </c>
      <c r="D124" s="99">
        <f t="shared" si="7"/>
        <v>589.30708095300281</v>
      </c>
      <c r="E124">
        <f t="shared" si="6"/>
        <v>76.609920523890366</v>
      </c>
    </row>
    <row r="125" spans="1:5" x14ac:dyDescent="0.25">
      <c r="A125" s="1">
        <v>40937</v>
      </c>
      <c r="B125">
        <v>525</v>
      </c>
      <c r="C125">
        <f t="shared" si="5"/>
        <v>68.25</v>
      </c>
      <c r="D125" s="99">
        <f t="shared" si="7"/>
        <v>525.30708095300281</v>
      </c>
      <c r="E125">
        <f t="shared" si="6"/>
        <v>68.289920523890373</v>
      </c>
    </row>
    <row r="126" spans="1:5" x14ac:dyDescent="0.25">
      <c r="A126" s="1">
        <v>40938</v>
      </c>
      <c r="B126">
        <v>471</v>
      </c>
      <c r="C126">
        <f t="shared" si="5"/>
        <v>61.230000000000004</v>
      </c>
      <c r="D126" s="99">
        <f t="shared" si="7"/>
        <v>471.30708095300281</v>
      </c>
      <c r="E126">
        <f t="shared" si="6"/>
        <v>61.26992052389037</v>
      </c>
    </row>
    <row r="127" spans="1:5" x14ac:dyDescent="0.25">
      <c r="A127" s="1">
        <v>40939</v>
      </c>
      <c r="B127">
        <v>433</v>
      </c>
      <c r="C127">
        <f t="shared" si="5"/>
        <v>56.29</v>
      </c>
      <c r="D127" s="99">
        <f t="shared" si="7"/>
        <v>433.30708095300281</v>
      </c>
      <c r="E127">
        <f t="shared" si="6"/>
        <v>56.329920523890365</v>
      </c>
    </row>
    <row r="128" spans="1:5" x14ac:dyDescent="0.25">
      <c r="A128" s="1">
        <v>40940</v>
      </c>
      <c r="B128">
        <v>404</v>
      </c>
      <c r="C128">
        <f t="shared" si="5"/>
        <v>52.52</v>
      </c>
      <c r="D128" s="99">
        <f>B128+$Y$7</f>
        <v>404.30708095300281</v>
      </c>
      <c r="E128">
        <f t="shared" si="6"/>
        <v>52.559920523890369</v>
      </c>
    </row>
    <row r="129" spans="1:5" x14ac:dyDescent="0.25">
      <c r="A129" s="1">
        <v>40941</v>
      </c>
      <c r="B129">
        <v>370</v>
      </c>
      <c r="C129">
        <f t="shared" si="5"/>
        <v>48.1</v>
      </c>
      <c r="D129" s="99">
        <f t="shared" ref="D129:D154" si="8">B129+$Y$7</f>
        <v>370.30708095300281</v>
      </c>
      <c r="E129">
        <f t="shared" si="6"/>
        <v>48.139920523890368</v>
      </c>
    </row>
    <row r="130" spans="1:5" x14ac:dyDescent="0.25">
      <c r="A130" s="1">
        <v>40942</v>
      </c>
      <c r="B130">
        <v>340</v>
      </c>
      <c r="C130">
        <f t="shared" si="5"/>
        <v>44.2</v>
      </c>
      <c r="D130" s="99">
        <f t="shared" si="8"/>
        <v>340.30708095300281</v>
      </c>
      <c r="E130">
        <f t="shared" si="6"/>
        <v>44.239920523890369</v>
      </c>
    </row>
    <row r="131" spans="1:5" x14ac:dyDescent="0.25">
      <c r="A131" s="1">
        <v>40943</v>
      </c>
      <c r="B131">
        <v>315</v>
      </c>
      <c r="C131">
        <f t="shared" si="5"/>
        <v>40.950000000000003</v>
      </c>
      <c r="D131" s="99">
        <f t="shared" si="8"/>
        <v>315.30708095300281</v>
      </c>
      <c r="E131">
        <f t="shared" si="6"/>
        <v>40.989920523890369</v>
      </c>
    </row>
    <row r="132" spans="1:5" x14ac:dyDescent="0.25">
      <c r="A132" s="1">
        <v>40944</v>
      </c>
      <c r="B132">
        <v>293</v>
      </c>
      <c r="C132">
        <f t="shared" si="5"/>
        <v>38.090000000000003</v>
      </c>
      <c r="D132" s="99">
        <f t="shared" si="8"/>
        <v>293.30708095300281</v>
      </c>
      <c r="E132">
        <f t="shared" si="6"/>
        <v>38.12992052389037</v>
      </c>
    </row>
    <row r="133" spans="1:5" x14ac:dyDescent="0.25">
      <c r="A133" s="1">
        <v>40945</v>
      </c>
      <c r="B133">
        <v>272</v>
      </c>
      <c r="C133">
        <f t="shared" si="5"/>
        <v>35.36</v>
      </c>
      <c r="D133" s="99">
        <f t="shared" si="8"/>
        <v>272.30708095300281</v>
      </c>
      <c r="E133">
        <f t="shared" si="6"/>
        <v>35.399920523890366</v>
      </c>
    </row>
    <row r="134" spans="1:5" x14ac:dyDescent="0.25">
      <c r="A134" s="1">
        <v>40946</v>
      </c>
      <c r="B134">
        <v>253</v>
      </c>
      <c r="C134">
        <f t="shared" ref="C134:C155" si="9">B134*0.13</f>
        <v>32.89</v>
      </c>
      <c r="D134" s="99">
        <f t="shared" si="8"/>
        <v>253.30708095300281</v>
      </c>
      <c r="E134">
        <f t="shared" ref="E134:E198" si="10">D134*0.13</f>
        <v>32.929920523890367</v>
      </c>
    </row>
    <row r="135" spans="1:5" x14ac:dyDescent="0.25">
      <c r="A135" s="1">
        <v>40947</v>
      </c>
      <c r="B135">
        <v>234</v>
      </c>
      <c r="C135">
        <f t="shared" si="9"/>
        <v>30.42</v>
      </c>
      <c r="D135" s="99">
        <f t="shared" si="8"/>
        <v>234.30708095300281</v>
      </c>
      <c r="E135">
        <f t="shared" si="10"/>
        <v>30.459920523890368</v>
      </c>
    </row>
    <row r="136" spans="1:5" x14ac:dyDescent="0.25">
      <c r="A136" s="1">
        <v>40948</v>
      </c>
      <c r="B136">
        <v>218</v>
      </c>
      <c r="C136">
        <f t="shared" si="9"/>
        <v>28.34</v>
      </c>
      <c r="D136" s="99">
        <f t="shared" si="8"/>
        <v>218.30708095300281</v>
      </c>
      <c r="E136">
        <f t="shared" si="10"/>
        <v>28.379920523890366</v>
      </c>
    </row>
    <row r="137" spans="1:5" x14ac:dyDescent="0.25">
      <c r="A137" s="1">
        <v>40949</v>
      </c>
      <c r="B137">
        <v>205</v>
      </c>
      <c r="C137">
        <f t="shared" si="9"/>
        <v>26.650000000000002</v>
      </c>
      <c r="D137" s="99">
        <f t="shared" si="8"/>
        <v>205.30708095300281</v>
      </c>
      <c r="E137">
        <f t="shared" si="10"/>
        <v>26.689920523890365</v>
      </c>
    </row>
    <row r="138" spans="1:5" x14ac:dyDescent="0.25">
      <c r="A138" s="1">
        <v>40950</v>
      </c>
      <c r="B138">
        <v>196</v>
      </c>
      <c r="C138">
        <f t="shared" si="9"/>
        <v>25.48</v>
      </c>
      <c r="D138" s="99">
        <f t="shared" si="8"/>
        <v>196.30708095300281</v>
      </c>
      <c r="E138">
        <f t="shared" si="10"/>
        <v>25.519920523890367</v>
      </c>
    </row>
    <row r="139" spans="1:5" x14ac:dyDescent="0.25">
      <c r="A139" s="1">
        <v>40951</v>
      </c>
      <c r="B139">
        <v>189</v>
      </c>
      <c r="C139">
        <f t="shared" si="9"/>
        <v>24.57</v>
      </c>
      <c r="D139" s="99">
        <f t="shared" si="8"/>
        <v>189.30708095300281</v>
      </c>
      <c r="E139">
        <f t="shared" si="10"/>
        <v>24.609920523890366</v>
      </c>
    </row>
    <row r="140" spans="1:5" x14ac:dyDescent="0.25">
      <c r="A140" s="1">
        <v>40952</v>
      </c>
      <c r="B140">
        <v>237</v>
      </c>
      <c r="C140">
        <f t="shared" si="9"/>
        <v>30.810000000000002</v>
      </c>
      <c r="D140" s="99">
        <f t="shared" si="8"/>
        <v>237.30708095300281</v>
      </c>
      <c r="E140">
        <f t="shared" si="10"/>
        <v>30.849920523890365</v>
      </c>
    </row>
    <row r="141" spans="1:5" x14ac:dyDescent="0.25">
      <c r="A141" s="1">
        <v>40953</v>
      </c>
      <c r="B141">
        <v>290</v>
      </c>
      <c r="C141">
        <f t="shared" si="9"/>
        <v>37.700000000000003</v>
      </c>
      <c r="D141" s="99">
        <f t="shared" si="8"/>
        <v>290.30708095300281</v>
      </c>
      <c r="E141">
        <f t="shared" si="10"/>
        <v>37.739920523890369</v>
      </c>
    </row>
    <row r="142" spans="1:5" x14ac:dyDescent="0.25">
      <c r="A142" s="1">
        <v>40954</v>
      </c>
      <c r="B142">
        <v>246</v>
      </c>
      <c r="C142">
        <f t="shared" si="9"/>
        <v>31.98</v>
      </c>
      <c r="D142" s="99">
        <f t="shared" si="8"/>
        <v>246.30708095300281</v>
      </c>
      <c r="E142">
        <f t="shared" si="10"/>
        <v>32.019920523890363</v>
      </c>
    </row>
    <row r="143" spans="1:5" x14ac:dyDescent="0.25">
      <c r="A143" s="1">
        <v>40955</v>
      </c>
      <c r="B143">
        <v>1440</v>
      </c>
      <c r="C143">
        <f t="shared" si="9"/>
        <v>187.20000000000002</v>
      </c>
      <c r="D143" s="99">
        <f t="shared" si="8"/>
        <v>1440.3070809530029</v>
      </c>
      <c r="E143">
        <f t="shared" si="10"/>
        <v>187.23992052389039</v>
      </c>
    </row>
    <row r="144" spans="1:5" x14ac:dyDescent="0.25">
      <c r="A144" s="1">
        <v>40956</v>
      </c>
      <c r="B144">
        <v>882</v>
      </c>
      <c r="C144">
        <f t="shared" si="9"/>
        <v>114.66000000000001</v>
      </c>
      <c r="D144" s="99">
        <f t="shared" si="8"/>
        <v>882.30708095300281</v>
      </c>
      <c r="E144">
        <f t="shared" si="10"/>
        <v>114.69992052389037</v>
      </c>
    </row>
    <row r="145" spans="1:5" x14ac:dyDescent="0.25">
      <c r="A145" s="1">
        <v>40957</v>
      </c>
      <c r="B145">
        <v>666</v>
      </c>
      <c r="C145">
        <f t="shared" si="9"/>
        <v>86.58</v>
      </c>
      <c r="D145" s="99">
        <f t="shared" si="8"/>
        <v>666.30708095300281</v>
      </c>
      <c r="E145">
        <f t="shared" si="10"/>
        <v>86.619920523890372</v>
      </c>
    </row>
    <row r="146" spans="1:5" x14ac:dyDescent="0.25">
      <c r="A146" s="1">
        <v>40958</v>
      </c>
      <c r="B146">
        <v>624</v>
      </c>
      <c r="C146">
        <f t="shared" si="9"/>
        <v>81.12</v>
      </c>
      <c r="D146" s="99">
        <f t="shared" si="8"/>
        <v>624.30708095300281</v>
      </c>
      <c r="E146">
        <f t="shared" si="10"/>
        <v>81.159920523890364</v>
      </c>
    </row>
    <row r="147" spans="1:5" x14ac:dyDescent="0.25">
      <c r="A147" s="1">
        <v>40959</v>
      </c>
      <c r="B147">
        <v>599</v>
      </c>
      <c r="C147">
        <f t="shared" si="9"/>
        <v>77.87</v>
      </c>
      <c r="D147" s="99">
        <f t="shared" si="8"/>
        <v>599.30708095300281</v>
      </c>
      <c r="E147">
        <f t="shared" si="10"/>
        <v>77.909920523890364</v>
      </c>
    </row>
    <row r="148" spans="1:5" x14ac:dyDescent="0.25">
      <c r="A148" s="1">
        <v>40960</v>
      </c>
      <c r="B148">
        <v>518</v>
      </c>
      <c r="C148">
        <f t="shared" si="9"/>
        <v>67.34</v>
      </c>
      <c r="D148" s="99">
        <f t="shared" si="8"/>
        <v>518.30708095300281</v>
      </c>
      <c r="E148">
        <f t="shared" si="10"/>
        <v>67.379920523890362</v>
      </c>
    </row>
    <row r="149" spans="1:5" x14ac:dyDescent="0.25">
      <c r="A149" s="1">
        <v>40961</v>
      </c>
      <c r="B149">
        <v>467</v>
      </c>
      <c r="C149">
        <f t="shared" si="9"/>
        <v>60.71</v>
      </c>
      <c r="D149" s="99">
        <f t="shared" si="8"/>
        <v>467.30708095300281</v>
      </c>
      <c r="E149">
        <f t="shared" si="10"/>
        <v>60.749920523890367</v>
      </c>
    </row>
    <row r="150" spans="1:5" x14ac:dyDescent="0.25">
      <c r="A150" s="1">
        <v>40962</v>
      </c>
      <c r="B150">
        <v>429</v>
      </c>
      <c r="C150">
        <f t="shared" si="9"/>
        <v>55.77</v>
      </c>
      <c r="D150" s="99">
        <f t="shared" si="8"/>
        <v>429.30708095300281</v>
      </c>
      <c r="E150">
        <f t="shared" si="10"/>
        <v>55.809920523890369</v>
      </c>
    </row>
    <row r="151" spans="1:5" x14ac:dyDescent="0.25">
      <c r="A151" s="1">
        <v>40963</v>
      </c>
      <c r="B151">
        <v>397</v>
      </c>
      <c r="C151">
        <f t="shared" si="9"/>
        <v>51.61</v>
      </c>
      <c r="D151" s="99">
        <f t="shared" si="8"/>
        <v>397.30708095300281</v>
      </c>
      <c r="E151">
        <f t="shared" si="10"/>
        <v>51.649920523890366</v>
      </c>
    </row>
    <row r="152" spans="1:5" x14ac:dyDescent="0.25">
      <c r="A152" s="1">
        <v>40964</v>
      </c>
      <c r="B152">
        <v>362</v>
      </c>
      <c r="C152">
        <f t="shared" si="9"/>
        <v>47.06</v>
      </c>
      <c r="D152" s="99">
        <f t="shared" si="8"/>
        <v>362.30708095300281</v>
      </c>
      <c r="E152">
        <f t="shared" si="10"/>
        <v>47.099920523890368</v>
      </c>
    </row>
    <row r="153" spans="1:5" x14ac:dyDescent="0.25">
      <c r="A153" s="1">
        <v>40965</v>
      </c>
      <c r="B153">
        <v>331</v>
      </c>
      <c r="C153">
        <f t="shared" si="9"/>
        <v>43.03</v>
      </c>
      <c r="D153" s="99">
        <f t="shared" si="8"/>
        <v>331.30708095300281</v>
      </c>
      <c r="E153">
        <f t="shared" si="10"/>
        <v>43.069920523890367</v>
      </c>
    </row>
    <row r="154" spans="1:5" x14ac:dyDescent="0.25">
      <c r="A154" s="1">
        <v>40966</v>
      </c>
      <c r="B154">
        <v>326</v>
      </c>
      <c r="C154">
        <f t="shared" si="9"/>
        <v>42.38</v>
      </c>
      <c r="D154" s="99">
        <f t="shared" si="8"/>
        <v>326.30708095300281</v>
      </c>
      <c r="E154">
        <f t="shared" si="10"/>
        <v>42.419920523890369</v>
      </c>
    </row>
    <row r="155" spans="1:5" x14ac:dyDescent="0.25">
      <c r="A155" s="1">
        <v>40967</v>
      </c>
      <c r="B155">
        <v>288</v>
      </c>
      <c r="C155">
        <f t="shared" si="9"/>
        <v>37.44</v>
      </c>
      <c r="D155" s="99">
        <f>B155+$Y$7</f>
        <v>288.30708095300281</v>
      </c>
      <c r="E155">
        <f t="shared" si="10"/>
        <v>37.479920523890364</v>
      </c>
    </row>
    <row r="156" spans="1:5" x14ac:dyDescent="0.25">
      <c r="A156" s="1">
        <v>40968</v>
      </c>
      <c r="D156" s="99"/>
    </row>
    <row r="157" spans="1:5" x14ac:dyDescent="0.25">
      <c r="A157" s="1">
        <v>40969</v>
      </c>
      <c r="B157">
        <v>260</v>
      </c>
      <c r="C157">
        <f t="shared" ref="C157:C220" si="11">B157*0.13</f>
        <v>33.800000000000004</v>
      </c>
      <c r="D157" s="99">
        <f>B157+$Y$7</f>
        <v>260.30708095300281</v>
      </c>
      <c r="E157">
        <f t="shared" si="10"/>
        <v>33.839920523890363</v>
      </c>
    </row>
    <row r="158" spans="1:5" x14ac:dyDescent="0.25">
      <c r="A158" s="1">
        <v>40970</v>
      </c>
      <c r="B158">
        <v>238</v>
      </c>
      <c r="C158">
        <f t="shared" si="11"/>
        <v>30.94</v>
      </c>
      <c r="D158" s="99">
        <f t="shared" ref="D158:D187" si="12">B158+$Y$7</f>
        <v>238.30708095300281</v>
      </c>
      <c r="E158">
        <f t="shared" si="10"/>
        <v>30.979920523890367</v>
      </c>
    </row>
    <row r="159" spans="1:5" x14ac:dyDescent="0.25">
      <c r="A159" s="1">
        <v>40971</v>
      </c>
      <c r="B159">
        <v>222</v>
      </c>
      <c r="C159">
        <f t="shared" si="11"/>
        <v>28.86</v>
      </c>
      <c r="D159" s="99">
        <f t="shared" si="12"/>
        <v>222.30708095300281</v>
      </c>
      <c r="E159">
        <f t="shared" si="10"/>
        <v>28.899920523890366</v>
      </c>
    </row>
    <row r="160" spans="1:5" x14ac:dyDescent="0.25">
      <c r="A160" s="1">
        <v>40972</v>
      </c>
      <c r="B160">
        <v>210</v>
      </c>
      <c r="C160">
        <f t="shared" si="11"/>
        <v>27.3</v>
      </c>
      <c r="D160" s="99">
        <f t="shared" si="12"/>
        <v>210.30708095300281</v>
      </c>
      <c r="E160">
        <f t="shared" si="10"/>
        <v>27.339920523890367</v>
      </c>
    </row>
    <row r="161" spans="1:5" x14ac:dyDescent="0.25">
      <c r="A161" s="1">
        <v>40973</v>
      </c>
      <c r="B161">
        <v>196</v>
      </c>
      <c r="C161">
        <f t="shared" si="11"/>
        <v>25.48</v>
      </c>
      <c r="D161" s="99">
        <f t="shared" si="12"/>
        <v>196.30708095300281</v>
      </c>
      <c r="E161">
        <f t="shared" si="10"/>
        <v>25.519920523890367</v>
      </c>
    </row>
    <row r="162" spans="1:5" x14ac:dyDescent="0.25">
      <c r="A162" s="1">
        <v>40974</v>
      </c>
      <c r="B162">
        <v>183</v>
      </c>
      <c r="C162">
        <f t="shared" si="11"/>
        <v>23.79</v>
      </c>
      <c r="D162" s="99">
        <f t="shared" si="12"/>
        <v>183.30708095300281</v>
      </c>
      <c r="E162">
        <f t="shared" si="10"/>
        <v>23.829920523890365</v>
      </c>
    </row>
    <row r="163" spans="1:5" x14ac:dyDescent="0.25">
      <c r="A163" s="1">
        <v>40975</v>
      </c>
      <c r="B163">
        <v>171</v>
      </c>
      <c r="C163">
        <f t="shared" si="11"/>
        <v>22.23</v>
      </c>
      <c r="D163" s="99">
        <f t="shared" si="12"/>
        <v>171.30708095300281</v>
      </c>
      <c r="E163">
        <f t="shared" si="10"/>
        <v>22.269920523890367</v>
      </c>
    </row>
    <row r="164" spans="1:5" x14ac:dyDescent="0.25">
      <c r="A164" s="1">
        <v>40976</v>
      </c>
      <c r="B164">
        <v>162</v>
      </c>
      <c r="C164">
        <f t="shared" si="11"/>
        <v>21.060000000000002</v>
      </c>
      <c r="D164" s="99">
        <f t="shared" si="12"/>
        <v>162.30708095300281</v>
      </c>
      <c r="E164">
        <f t="shared" si="10"/>
        <v>21.099920523890365</v>
      </c>
    </row>
    <row r="165" spans="1:5" x14ac:dyDescent="0.25">
      <c r="A165" s="1">
        <v>40977</v>
      </c>
      <c r="B165">
        <v>152</v>
      </c>
      <c r="C165">
        <f t="shared" si="11"/>
        <v>19.760000000000002</v>
      </c>
      <c r="D165" s="99">
        <f t="shared" si="12"/>
        <v>152.30708095300281</v>
      </c>
      <c r="E165">
        <f t="shared" si="10"/>
        <v>19.799920523890368</v>
      </c>
    </row>
    <row r="166" spans="1:5" x14ac:dyDescent="0.25">
      <c r="A166" s="1">
        <v>40978</v>
      </c>
      <c r="B166">
        <v>149</v>
      </c>
      <c r="C166">
        <f t="shared" si="11"/>
        <v>19.37</v>
      </c>
      <c r="D166" s="99">
        <f t="shared" si="12"/>
        <v>149.30708095300281</v>
      </c>
      <c r="E166">
        <f t="shared" si="10"/>
        <v>19.409920523890367</v>
      </c>
    </row>
    <row r="167" spans="1:5" x14ac:dyDescent="0.25">
      <c r="A167" s="1">
        <v>40979</v>
      </c>
      <c r="B167">
        <v>147</v>
      </c>
      <c r="C167">
        <f t="shared" si="11"/>
        <v>19.11</v>
      </c>
      <c r="D167" s="99">
        <f t="shared" si="12"/>
        <v>147.30708095300281</v>
      </c>
      <c r="E167">
        <f t="shared" si="10"/>
        <v>19.149920523890366</v>
      </c>
    </row>
    <row r="168" spans="1:5" x14ac:dyDescent="0.25">
      <c r="A168" s="1">
        <v>40980</v>
      </c>
      <c r="B168">
        <v>143</v>
      </c>
      <c r="C168">
        <f t="shared" si="11"/>
        <v>18.59</v>
      </c>
      <c r="D168" s="99">
        <f t="shared" si="12"/>
        <v>143.30708095300281</v>
      </c>
      <c r="E168">
        <f t="shared" si="10"/>
        <v>18.629920523890366</v>
      </c>
    </row>
    <row r="169" spans="1:5" x14ac:dyDescent="0.25">
      <c r="A169" s="1">
        <v>40981</v>
      </c>
      <c r="B169">
        <v>142</v>
      </c>
      <c r="C169">
        <f t="shared" si="11"/>
        <v>18.46</v>
      </c>
      <c r="D169" s="99">
        <f t="shared" si="12"/>
        <v>142.30708095300281</v>
      </c>
      <c r="E169">
        <f t="shared" si="10"/>
        <v>18.499920523890367</v>
      </c>
    </row>
    <row r="170" spans="1:5" x14ac:dyDescent="0.25">
      <c r="A170" s="1">
        <v>40982</v>
      </c>
      <c r="B170">
        <v>781</v>
      </c>
      <c r="C170">
        <f t="shared" si="11"/>
        <v>101.53</v>
      </c>
      <c r="D170" s="99">
        <f t="shared" si="12"/>
        <v>781.30708095300281</v>
      </c>
      <c r="E170">
        <f t="shared" si="10"/>
        <v>101.56992052389037</v>
      </c>
    </row>
    <row r="171" spans="1:5" x14ac:dyDescent="0.25">
      <c r="A171" s="1">
        <v>40983</v>
      </c>
      <c r="B171">
        <v>5360</v>
      </c>
      <c r="C171">
        <f t="shared" si="11"/>
        <v>696.80000000000007</v>
      </c>
      <c r="D171" s="99">
        <f t="shared" si="12"/>
        <v>5360.3070809530027</v>
      </c>
      <c r="E171">
        <f t="shared" si="10"/>
        <v>696.83992052389033</v>
      </c>
    </row>
    <row r="172" spans="1:5" x14ac:dyDescent="0.25">
      <c r="A172" s="1">
        <v>40984</v>
      </c>
      <c r="B172">
        <v>2640</v>
      </c>
      <c r="C172">
        <f t="shared" si="11"/>
        <v>343.2</v>
      </c>
      <c r="D172" s="99">
        <f t="shared" si="12"/>
        <v>2640.3070809530027</v>
      </c>
      <c r="E172">
        <f t="shared" si="10"/>
        <v>343.23992052389036</v>
      </c>
    </row>
    <row r="173" spans="1:5" x14ac:dyDescent="0.25">
      <c r="A173" s="1">
        <v>40985</v>
      </c>
      <c r="B173">
        <v>1580</v>
      </c>
      <c r="C173">
        <f t="shared" si="11"/>
        <v>205.4</v>
      </c>
      <c r="D173" s="99">
        <f t="shared" si="12"/>
        <v>1580.3070809530029</v>
      </c>
      <c r="E173">
        <f t="shared" si="10"/>
        <v>205.43992052389038</v>
      </c>
    </row>
    <row r="174" spans="1:5" x14ac:dyDescent="0.25">
      <c r="A174" s="1">
        <v>40986</v>
      </c>
      <c r="B174">
        <v>1100</v>
      </c>
      <c r="C174">
        <f t="shared" si="11"/>
        <v>143</v>
      </c>
      <c r="D174" s="99">
        <f t="shared" si="12"/>
        <v>1100.3070809530029</v>
      </c>
      <c r="E174">
        <f t="shared" si="10"/>
        <v>143.03992052389037</v>
      </c>
    </row>
    <row r="175" spans="1:5" x14ac:dyDescent="0.25">
      <c r="A175" s="1">
        <v>40987</v>
      </c>
      <c r="B175">
        <v>875</v>
      </c>
      <c r="C175">
        <f t="shared" si="11"/>
        <v>113.75</v>
      </c>
      <c r="D175" s="99">
        <f t="shared" si="12"/>
        <v>875.30708095300281</v>
      </c>
      <c r="E175">
        <f t="shared" si="10"/>
        <v>113.78992052389037</v>
      </c>
    </row>
    <row r="176" spans="1:5" x14ac:dyDescent="0.25">
      <c r="A176" s="1">
        <v>40988</v>
      </c>
      <c r="B176">
        <v>813</v>
      </c>
      <c r="C176">
        <f t="shared" si="11"/>
        <v>105.69</v>
      </c>
      <c r="D176" s="99">
        <f t="shared" si="12"/>
        <v>813.30708095300281</v>
      </c>
      <c r="E176">
        <f t="shared" si="10"/>
        <v>105.72992052389037</v>
      </c>
    </row>
    <row r="177" spans="1:5" x14ac:dyDescent="0.25">
      <c r="A177" s="1">
        <v>40989</v>
      </c>
      <c r="B177">
        <v>680</v>
      </c>
      <c r="C177">
        <f t="shared" si="11"/>
        <v>88.4</v>
      </c>
      <c r="D177" s="99">
        <f t="shared" si="12"/>
        <v>680.30708095300281</v>
      </c>
      <c r="E177">
        <f t="shared" si="10"/>
        <v>88.439920523890365</v>
      </c>
    </row>
    <row r="178" spans="1:5" x14ac:dyDescent="0.25">
      <c r="A178" s="1">
        <v>40990</v>
      </c>
      <c r="B178">
        <v>600</v>
      </c>
      <c r="C178">
        <f t="shared" si="11"/>
        <v>78</v>
      </c>
      <c r="D178" s="99">
        <f t="shared" si="12"/>
        <v>600.30708095300281</v>
      </c>
      <c r="E178">
        <f t="shared" si="10"/>
        <v>78.039920523890373</v>
      </c>
    </row>
    <row r="179" spans="1:5" x14ac:dyDescent="0.25">
      <c r="A179" s="1">
        <v>40991</v>
      </c>
      <c r="B179">
        <v>614</v>
      </c>
      <c r="C179">
        <f t="shared" si="11"/>
        <v>79.820000000000007</v>
      </c>
      <c r="D179" s="99">
        <f t="shared" si="12"/>
        <v>614.30708095300281</v>
      </c>
      <c r="E179">
        <f t="shared" si="10"/>
        <v>79.859920523890366</v>
      </c>
    </row>
    <row r="180" spans="1:5" x14ac:dyDescent="0.25">
      <c r="A180" s="1">
        <v>40992</v>
      </c>
      <c r="B180">
        <v>553</v>
      </c>
      <c r="C180">
        <f t="shared" si="11"/>
        <v>71.89</v>
      </c>
      <c r="D180" s="99">
        <f t="shared" si="12"/>
        <v>553.30708095300281</v>
      </c>
      <c r="E180">
        <f t="shared" si="10"/>
        <v>71.929920523890374</v>
      </c>
    </row>
    <row r="181" spans="1:5" x14ac:dyDescent="0.25">
      <c r="A181" s="1">
        <v>40993</v>
      </c>
      <c r="B181">
        <v>496</v>
      </c>
      <c r="C181">
        <f t="shared" si="11"/>
        <v>64.48</v>
      </c>
      <c r="D181" s="99">
        <f t="shared" si="12"/>
        <v>496.30708095300281</v>
      </c>
      <c r="E181">
        <f t="shared" si="10"/>
        <v>64.519920523890363</v>
      </c>
    </row>
    <row r="182" spans="1:5" x14ac:dyDescent="0.25">
      <c r="A182" s="1">
        <v>40994</v>
      </c>
      <c r="B182">
        <v>553</v>
      </c>
      <c r="C182">
        <f t="shared" si="11"/>
        <v>71.89</v>
      </c>
      <c r="D182" s="99">
        <f t="shared" si="12"/>
        <v>553.30708095300281</v>
      </c>
      <c r="E182">
        <f t="shared" si="10"/>
        <v>71.929920523890374</v>
      </c>
    </row>
    <row r="183" spans="1:5" x14ac:dyDescent="0.25">
      <c r="A183" s="1">
        <v>40995</v>
      </c>
      <c r="B183">
        <v>553</v>
      </c>
      <c r="C183">
        <f t="shared" si="11"/>
        <v>71.89</v>
      </c>
      <c r="D183" s="99">
        <f t="shared" si="12"/>
        <v>553.30708095300281</v>
      </c>
      <c r="E183">
        <f t="shared" si="10"/>
        <v>71.929920523890374</v>
      </c>
    </row>
    <row r="184" spans="1:5" x14ac:dyDescent="0.25">
      <c r="A184" s="1">
        <v>40996</v>
      </c>
      <c r="B184">
        <v>509</v>
      </c>
      <c r="C184">
        <f t="shared" si="11"/>
        <v>66.17</v>
      </c>
      <c r="D184" s="99">
        <f t="shared" si="12"/>
        <v>509.30708095300281</v>
      </c>
      <c r="E184">
        <f t="shared" si="10"/>
        <v>66.209920523890361</v>
      </c>
    </row>
    <row r="185" spans="1:5" x14ac:dyDescent="0.25">
      <c r="A185" s="1">
        <v>40997</v>
      </c>
      <c r="B185">
        <v>461</v>
      </c>
      <c r="C185">
        <f t="shared" si="11"/>
        <v>59.93</v>
      </c>
      <c r="D185" s="99">
        <f t="shared" si="12"/>
        <v>461.30708095300281</v>
      </c>
      <c r="E185">
        <f t="shared" si="10"/>
        <v>59.969920523890366</v>
      </c>
    </row>
    <row r="186" spans="1:5" x14ac:dyDescent="0.25">
      <c r="A186" s="1">
        <v>40998</v>
      </c>
      <c r="B186">
        <v>400</v>
      </c>
      <c r="C186">
        <f t="shared" si="11"/>
        <v>52</v>
      </c>
      <c r="D186" s="99">
        <f t="shared" si="12"/>
        <v>400.30708095300281</v>
      </c>
      <c r="E186">
        <f t="shared" si="10"/>
        <v>52.039920523890366</v>
      </c>
    </row>
    <row r="187" spans="1:5" x14ac:dyDescent="0.25">
      <c r="A187" s="1">
        <v>40999</v>
      </c>
      <c r="B187">
        <v>364</v>
      </c>
      <c r="C187">
        <f t="shared" si="11"/>
        <v>47.32</v>
      </c>
      <c r="D187" s="99">
        <f t="shared" si="12"/>
        <v>364.30708095300281</v>
      </c>
      <c r="E187">
        <f t="shared" si="10"/>
        <v>47.359920523890366</v>
      </c>
    </row>
    <row r="188" spans="1:5" x14ac:dyDescent="0.25">
      <c r="A188" s="1">
        <v>41000</v>
      </c>
      <c r="B188">
        <v>337</v>
      </c>
      <c r="C188">
        <f t="shared" si="11"/>
        <v>43.81</v>
      </c>
      <c r="D188" s="99">
        <f>B188+$Y$8</f>
        <v>337.30708095300281</v>
      </c>
      <c r="E188">
        <f t="shared" si="10"/>
        <v>43.849920523890368</v>
      </c>
    </row>
    <row r="189" spans="1:5" x14ac:dyDescent="0.25">
      <c r="A189" s="1">
        <v>41001</v>
      </c>
      <c r="B189">
        <v>328</v>
      </c>
      <c r="C189">
        <f t="shared" si="11"/>
        <v>42.64</v>
      </c>
      <c r="D189" s="99">
        <f t="shared" ref="D189:D216" si="13">B189+$Y$8</f>
        <v>328.30708095300281</v>
      </c>
      <c r="E189">
        <f t="shared" si="10"/>
        <v>42.679920523890367</v>
      </c>
    </row>
    <row r="190" spans="1:5" x14ac:dyDescent="0.25">
      <c r="A190" s="1">
        <v>41002</v>
      </c>
      <c r="B190">
        <v>316</v>
      </c>
      <c r="C190">
        <f t="shared" si="11"/>
        <v>41.08</v>
      </c>
      <c r="D190" s="99">
        <f t="shared" si="13"/>
        <v>316.30708095300281</v>
      </c>
      <c r="E190">
        <f t="shared" si="10"/>
        <v>41.119920523890364</v>
      </c>
    </row>
    <row r="191" spans="1:5" x14ac:dyDescent="0.25">
      <c r="A191" s="1">
        <v>41003</v>
      </c>
      <c r="B191">
        <v>417</v>
      </c>
      <c r="C191">
        <f t="shared" si="11"/>
        <v>54.21</v>
      </c>
      <c r="D191" s="99">
        <f t="shared" si="13"/>
        <v>417.30708095300281</v>
      </c>
      <c r="E191">
        <f t="shared" si="10"/>
        <v>54.249920523890367</v>
      </c>
    </row>
    <row r="192" spans="1:5" x14ac:dyDescent="0.25">
      <c r="A192" s="1">
        <v>41004</v>
      </c>
      <c r="B192">
        <v>406</v>
      </c>
      <c r="C192">
        <f t="shared" si="11"/>
        <v>52.78</v>
      </c>
      <c r="D192" s="99">
        <f t="shared" si="13"/>
        <v>406.30708095300281</v>
      </c>
      <c r="E192">
        <f t="shared" si="10"/>
        <v>52.819920523890367</v>
      </c>
    </row>
    <row r="193" spans="1:5" x14ac:dyDescent="0.25">
      <c r="A193" s="1">
        <v>41005</v>
      </c>
      <c r="B193">
        <v>344</v>
      </c>
      <c r="C193">
        <f t="shared" si="11"/>
        <v>44.72</v>
      </c>
      <c r="D193" s="99">
        <f t="shared" si="13"/>
        <v>344.30708095300281</v>
      </c>
      <c r="E193">
        <f t="shared" si="10"/>
        <v>44.759920523890365</v>
      </c>
    </row>
    <row r="194" spans="1:5" x14ac:dyDescent="0.25">
      <c r="A194" s="1">
        <v>41006</v>
      </c>
      <c r="B194">
        <v>319</v>
      </c>
      <c r="C194">
        <f t="shared" si="11"/>
        <v>41.47</v>
      </c>
      <c r="D194" s="99">
        <f t="shared" si="13"/>
        <v>319.30708095300281</v>
      </c>
      <c r="E194">
        <f t="shared" si="10"/>
        <v>41.509920523890365</v>
      </c>
    </row>
    <row r="195" spans="1:5" x14ac:dyDescent="0.25">
      <c r="A195" s="1">
        <v>41007</v>
      </c>
      <c r="B195">
        <v>291</v>
      </c>
      <c r="C195">
        <f t="shared" si="11"/>
        <v>37.83</v>
      </c>
      <c r="D195" s="99">
        <f t="shared" si="13"/>
        <v>291.30708095300281</v>
      </c>
      <c r="E195">
        <f t="shared" si="10"/>
        <v>37.869920523890364</v>
      </c>
    </row>
    <row r="196" spans="1:5" x14ac:dyDescent="0.25">
      <c r="A196" s="1">
        <v>41008</v>
      </c>
      <c r="B196">
        <v>268</v>
      </c>
      <c r="C196">
        <f t="shared" si="11"/>
        <v>34.840000000000003</v>
      </c>
      <c r="D196" s="99">
        <f t="shared" si="13"/>
        <v>268.30708095300281</v>
      </c>
      <c r="E196">
        <f t="shared" si="10"/>
        <v>34.87992052389037</v>
      </c>
    </row>
    <row r="197" spans="1:5" x14ac:dyDescent="0.25">
      <c r="A197" s="1">
        <v>41009</v>
      </c>
      <c r="B197">
        <v>254</v>
      </c>
      <c r="C197">
        <f t="shared" si="11"/>
        <v>33.020000000000003</v>
      </c>
      <c r="D197" s="99">
        <f t="shared" si="13"/>
        <v>254.30708095300281</v>
      </c>
      <c r="E197">
        <f t="shared" si="10"/>
        <v>33.059920523890369</v>
      </c>
    </row>
    <row r="198" spans="1:5" x14ac:dyDescent="0.25">
      <c r="A198" s="1">
        <v>41010</v>
      </c>
      <c r="B198">
        <v>245</v>
      </c>
      <c r="C198">
        <f t="shared" si="11"/>
        <v>31.85</v>
      </c>
      <c r="D198" s="99">
        <f t="shared" si="13"/>
        <v>245.30708095300281</v>
      </c>
      <c r="E198">
        <f t="shared" si="10"/>
        <v>31.889920523890368</v>
      </c>
    </row>
    <row r="199" spans="1:5" x14ac:dyDescent="0.25">
      <c r="A199" s="1">
        <v>41011</v>
      </c>
      <c r="B199">
        <v>921</v>
      </c>
      <c r="C199">
        <f t="shared" si="11"/>
        <v>119.73</v>
      </c>
      <c r="D199" s="99">
        <f t="shared" si="13"/>
        <v>921.30708095300281</v>
      </c>
      <c r="E199">
        <f t="shared" ref="E199:E262" si="14">D199*0.13</f>
        <v>119.76992052389036</v>
      </c>
    </row>
    <row r="200" spans="1:5" x14ac:dyDescent="0.25">
      <c r="A200" s="1">
        <v>41012</v>
      </c>
      <c r="B200">
        <v>2750</v>
      </c>
      <c r="C200">
        <f t="shared" si="11"/>
        <v>357.5</v>
      </c>
      <c r="D200" s="99">
        <f t="shared" si="13"/>
        <v>2750.3070809530027</v>
      </c>
      <c r="E200">
        <f t="shared" si="14"/>
        <v>357.53992052389037</v>
      </c>
    </row>
    <row r="201" spans="1:5" x14ac:dyDescent="0.25">
      <c r="A201" s="1">
        <v>41013</v>
      </c>
      <c r="B201">
        <v>2060</v>
      </c>
      <c r="C201">
        <f t="shared" si="11"/>
        <v>267.8</v>
      </c>
      <c r="D201" s="99">
        <f t="shared" si="13"/>
        <v>2060.3070809530027</v>
      </c>
      <c r="E201">
        <f t="shared" si="14"/>
        <v>267.83992052389038</v>
      </c>
    </row>
    <row r="202" spans="1:5" x14ac:dyDescent="0.25">
      <c r="A202" s="1">
        <v>41014</v>
      </c>
      <c r="B202">
        <v>1400</v>
      </c>
      <c r="C202">
        <f t="shared" si="11"/>
        <v>182</v>
      </c>
      <c r="D202" s="99">
        <f t="shared" si="13"/>
        <v>1400.3070809530029</v>
      </c>
      <c r="E202">
        <f t="shared" si="14"/>
        <v>182.03992052389037</v>
      </c>
    </row>
    <row r="203" spans="1:5" x14ac:dyDescent="0.25">
      <c r="A203" s="1">
        <v>41015</v>
      </c>
      <c r="B203">
        <v>1170</v>
      </c>
      <c r="C203">
        <f t="shared" si="11"/>
        <v>152.1</v>
      </c>
      <c r="D203" s="99">
        <f t="shared" si="13"/>
        <v>1170.3070809530029</v>
      </c>
      <c r="E203">
        <f t="shared" si="14"/>
        <v>152.1399205238904</v>
      </c>
    </row>
    <row r="204" spans="1:5" x14ac:dyDescent="0.25">
      <c r="A204" s="1">
        <v>41016</v>
      </c>
      <c r="B204">
        <v>1140</v>
      </c>
      <c r="C204">
        <f t="shared" si="11"/>
        <v>148.20000000000002</v>
      </c>
      <c r="D204" s="99">
        <f t="shared" si="13"/>
        <v>1140.3070809530029</v>
      </c>
      <c r="E204">
        <f t="shared" si="14"/>
        <v>148.23992052389039</v>
      </c>
    </row>
    <row r="205" spans="1:5" x14ac:dyDescent="0.25">
      <c r="A205" s="1">
        <v>41017</v>
      </c>
      <c r="B205">
        <v>911</v>
      </c>
      <c r="C205">
        <f t="shared" si="11"/>
        <v>118.43</v>
      </c>
      <c r="D205" s="99">
        <f t="shared" si="13"/>
        <v>911.30708095300281</v>
      </c>
      <c r="E205">
        <f t="shared" si="14"/>
        <v>118.46992052389037</v>
      </c>
    </row>
    <row r="206" spans="1:5" x14ac:dyDescent="0.25">
      <c r="A206" s="1">
        <v>41018</v>
      </c>
      <c r="B206">
        <v>758</v>
      </c>
      <c r="C206">
        <f t="shared" si="11"/>
        <v>98.54</v>
      </c>
      <c r="D206" s="99">
        <f t="shared" si="13"/>
        <v>758.30708095300281</v>
      </c>
      <c r="E206">
        <f t="shared" si="14"/>
        <v>98.579920523890365</v>
      </c>
    </row>
    <row r="207" spans="1:5" x14ac:dyDescent="0.25">
      <c r="A207" s="1">
        <v>41019</v>
      </c>
      <c r="B207">
        <v>654</v>
      </c>
      <c r="C207">
        <f t="shared" si="11"/>
        <v>85.02</v>
      </c>
      <c r="D207" s="99">
        <f t="shared" si="13"/>
        <v>654.30708095300281</v>
      </c>
      <c r="E207">
        <f t="shared" si="14"/>
        <v>85.059920523890369</v>
      </c>
    </row>
    <row r="208" spans="1:5" x14ac:dyDescent="0.25">
      <c r="A208" s="1">
        <v>41020</v>
      </c>
      <c r="B208">
        <v>598</v>
      </c>
      <c r="C208">
        <f t="shared" si="11"/>
        <v>77.740000000000009</v>
      </c>
      <c r="D208" s="99">
        <f t="shared" si="13"/>
        <v>598.30708095300281</v>
      </c>
      <c r="E208">
        <f t="shared" si="14"/>
        <v>77.779920523890368</v>
      </c>
    </row>
    <row r="209" spans="1:5" x14ac:dyDescent="0.25">
      <c r="A209" s="1">
        <v>41021</v>
      </c>
      <c r="B209">
        <v>682</v>
      </c>
      <c r="C209">
        <f t="shared" si="11"/>
        <v>88.66</v>
      </c>
      <c r="D209" s="99">
        <f t="shared" si="13"/>
        <v>682.30708095300281</v>
      </c>
      <c r="E209">
        <f t="shared" si="14"/>
        <v>88.69992052389037</v>
      </c>
    </row>
    <row r="210" spans="1:5" x14ac:dyDescent="0.25">
      <c r="A210" s="1">
        <v>41022</v>
      </c>
      <c r="B210">
        <v>567</v>
      </c>
      <c r="C210">
        <f t="shared" si="11"/>
        <v>73.710000000000008</v>
      </c>
      <c r="D210" s="99">
        <f t="shared" si="13"/>
        <v>567.30708095300281</v>
      </c>
      <c r="E210">
        <f t="shared" si="14"/>
        <v>73.749920523890367</v>
      </c>
    </row>
    <row r="211" spans="1:5" x14ac:dyDescent="0.25">
      <c r="A211" s="1">
        <v>41023</v>
      </c>
      <c r="B211">
        <v>2410</v>
      </c>
      <c r="C211">
        <f t="shared" si="11"/>
        <v>313.3</v>
      </c>
      <c r="D211" s="99">
        <f t="shared" si="13"/>
        <v>2410.3070809530027</v>
      </c>
      <c r="E211">
        <f t="shared" si="14"/>
        <v>313.33992052389038</v>
      </c>
    </row>
    <row r="212" spans="1:5" x14ac:dyDescent="0.25">
      <c r="A212" s="1">
        <v>41024</v>
      </c>
      <c r="B212">
        <v>2470</v>
      </c>
      <c r="C212">
        <f t="shared" si="11"/>
        <v>321.10000000000002</v>
      </c>
      <c r="D212" s="99">
        <f t="shared" si="13"/>
        <v>2470.3070809530027</v>
      </c>
      <c r="E212">
        <f t="shared" si="14"/>
        <v>321.13992052389034</v>
      </c>
    </row>
    <row r="213" spans="1:5" x14ac:dyDescent="0.25">
      <c r="A213" s="1">
        <v>41025</v>
      </c>
      <c r="B213">
        <v>2520</v>
      </c>
      <c r="C213">
        <f t="shared" si="11"/>
        <v>327.60000000000002</v>
      </c>
      <c r="D213" s="99">
        <f t="shared" si="13"/>
        <v>2520.3070809530027</v>
      </c>
      <c r="E213">
        <f t="shared" si="14"/>
        <v>327.63992052389034</v>
      </c>
    </row>
    <row r="214" spans="1:5" x14ac:dyDescent="0.25">
      <c r="A214" s="1">
        <v>41026</v>
      </c>
      <c r="B214">
        <v>1860</v>
      </c>
      <c r="C214">
        <f t="shared" si="11"/>
        <v>241.8</v>
      </c>
      <c r="D214" s="99">
        <f t="shared" si="13"/>
        <v>1860.3070809530029</v>
      </c>
      <c r="E214">
        <f t="shared" si="14"/>
        <v>241.83992052389038</v>
      </c>
    </row>
    <row r="215" spans="1:5" x14ac:dyDescent="0.25">
      <c r="A215" s="1">
        <v>41027</v>
      </c>
      <c r="B215">
        <v>3100</v>
      </c>
      <c r="C215">
        <f t="shared" si="11"/>
        <v>403</v>
      </c>
      <c r="D215" s="99">
        <f t="shared" si="13"/>
        <v>3100.3070809530027</v>
      </c>
      <c r="E215">
        <f t="shared" si="14"/>
        <v>403.03992052389037</v>
      </c>
    </row>
    <row r="216" spans="1:5" x14ac:dyDescent="0.25">
      <c r="A216" s="1">
        <v>41028</v>
      </c>
      <c r="B216">
        <v>6400</v>
      </c>
      <c r="C216">
        <f t="shared" si="11"/>
        <v>832</v>
      </c>
      <c r="D216" s="99">
        <f t="shared" si="13"/>
        <v>6400.3070809530027</v>
      </c>
      <c r="E216">
        <f t="shared" si="14"/>
        <v>832.03992052389037</v>
      </c>
    </row>
    <row r="217" spans="1:5" x14ac:dyDescent="0.25">
      <c r="A217" s="1">
        <v>41029</v>
      </c>
      <c r="B217">
        <v>5610</v>
      </c>
      <c r="C217">
        <f t="shared" si="11"/>
        <v>729.30000000000007</v>
      </c>
      <c r="D217" s="99">
        <f>B217+$Y$8</f>
        <v>5610.3070809530027</v>
      </c>
      <c r="E217">
        <f t="shared" si="14"/>
        <v>729.33992052389033</v>
      </c>
    </row>
    <row r="218" spans="1:5" x14ac:dyDescent="0.25">
      <c r="A218" s="1">
        <v>41030</v>
      </c>
      <c r="B218">
        <v>3210</v>
      </c>
      <c r="C218">
        <f t="shared" si="11"/>
        <v>417.3</v>
      </c>
      <c r="D218" s="99">
        <f>B218+$Y$9</f>
        <v>3210.3070809530027</v>
      </c>
      <c r="E218">
        <f t="shared" si="14"/>
        <v>417.33992052389038</v>
      </c>
    </row>
    <row r="219" spans="1:5" x14ac:dyDescent="0.25">
      <c r="A219" s="1">
        <v>41031</v>
      </c>
      <c r="B219">
        <v>2220</v>
      </c>
      <c r="C219">
        <f t="shared" si="11"/>
        <v>288.60000000000002</v>
      </c>
      <c r="D219" s="99">
        <f t="shared" ref="D219:D248" si="15">B219+$Y$9</f>
        <v>2220.3070809530027</v>
      </c>
      <c r="E219">
        <f t="shared" si="14"/>
        <v>288.63992052389034</v>
      </c>
    </row>
    <row r="220" spans="1:5" x14ac:dyDescent="0.25">
      <c r="A220" s="1">
        <v>41032</v>
      </c>
      <c r="B220">
        <v>1760</v>
      </c>
      <c r="C220">
        <f t="shared" si="11"/>
        <v>228.8</v>
      </c>
      <c r="D220" s="99">
        <f t="shared" si="15"/>
        <v>1760.3070809530029</v>
      </c>
      <c r="E220">
        <f t="shared" si="14"/>
        <v>228.83992052389038</v>
      </c>
    </row>
    <row r="221" spans="1:5" x14ac:dyDescent="0.25">
      <c r="A221" s="1">
        <v>41033</v>
      </c>
      <c r="B221">
        <v>1370</v>
      </c>
      <c r="C221">
        <f t="shared" ref="C221:C284" si="16">B221*0.13</f>
        <v>178.1</v>
      </c>
      <c r="D221" s="99">
        <f t="shared" si="15"/>
        <v>1370.3070809530029</v>
      </c>
      <c r="E221">
        <f t="shared" si="14"/>
        <v>178.1399205238904</v>
      </c>
    </row>
    <row r="222" spans="1:5" x14ac:dyDescent="0.25">
      <c r="A222" s="1">
        <v>41034</v>
      </c>
      <c r="B222">
        <v>1150</v>
      </c>
      <c r="C222">
        <f t="shared" si="16"/>
        <v>149.5</v>
      </c>
      <c r="D222" s="99">
        <f t="shared" si="15"/>
        <v>1150.3070809530029</v>
      </c>
      <c r="E222">
        <f t="shared" si="14"/>
        <v>149.53992052389037</v>
      </c>
    </row>
    <row r="223" spans="1:5" x14ac:dyDescent="0.25">
      <c r="A223" s="1">
        <v>41035</v>
      </c>
      <c r="B223">
        <v>978</v>
      </c>
      <c r="C223">
        <f t="shared" si="16"/>
        <v>127.14</v>
      </c>
      <c r="D223" s="99">
        <f t="shared" si="15"/>
        <v>978.30708095300281</v>
      </c>
      <c r="E223">
        <f t="shared" si="14"/>
        <v>127.17992052389037</v>
      </c>
    </row>
    <row r="224" spans="1:5" x14ac:dyDescent="0.25">
      <c r="A224" s="1">
        <v>41036</v>
      </c>
      <c r="B224">
        <v>876</v>
      </c>
      <c r="C224">
        <f t="shared" si="16"/>
        <v>113.88000000000001</v>
      </c>
      <c r="D224" s="99">
        <f t="shared" si="15"/>
        <v>876.30708095300281</v>
      </c>
      <c r="E224">
        <f t="shared" si="14"/>
        <v>113.91992052389037</v>
      </c>
    </row>
    <row r="225" spans="1:5" x14ac:dyDescent="0.25">
      <c r="A225" s="1">
        <v>41037</v>
      </c>
      <c r="B225">
        <v>784</v>
      </c>
      <c r="C225">
        <f t="shared" si="16"/>
        <v>101.92</v>
      </c>
      <c r="D225" s="99">
        <f t="shared" si="15"/>
        <v>784.30708095300281</v>
      </c>
      <c r="E225">
        <f t="shared" si="14"/>
        <v>101.95992052389037</v>
      </c>
    </row>
    <row r="226" spans="1:5" x14ac:dyDescent="0.25">
      <c r="A226" s="1">
        <v>41038</v>
      </c>
      <c r="B226">
        <v>705</v>
      </c>
      <c r="C226">
        <f t="shared" si="16"/>
        <v>91.65</v>
      </c>
      <c r="D226" s="99">
        <f t="shared" si="15"/>
        <v>705.30708095300281</v>
      </c>
      <c r="E226">
        <f t="shared" si="14"/>
        <v>91.689920523890365</v>
      </c>
    </row>
    <row r="227" spans="1:5" x14ac:dyDescent="0.25">
      <c r="A227" s="1">
        <v>41039</v>
      </c>
      <c r="B227">
        <v>622</v>
      </c>
      <c r="C227">
        <f t="shared" si="16"/>
        <v>80.86</v>
      </c>
      <c r="D227" s="99">
        <f t="shared" si="15"/>
        <v>622.30708095300281</v>
      </c>
      <c r="E227">
        <f t="shared" si="14"/>
        <v>80.899920523890373</v>
      </c>
    </row>
    <row r="228" spans="1:5" x14ac:dyDescent="0.25">
      <c r="A228" s="1">
        <v>41040</v>
      </c>
      <c r="B228">
        <v>565</v>
      </c>
      <c r="C228">
        <f t="shared" si="16"/>
        <v>73.45</v>
      </c>
      <c r="D228" s="99">
        <f t="shared" si="15"/>
        <v>565.30708095300281</v>
      </c>
      <c r="E228">
        <f t="shared" si="14"/>
        <v>73.489920523890362</v>
      </c>
    </row>
    <row r="229" spans="1:5" x14ac:dyDescent="0.25">
      <c r="A229" s="1">
        <v>41041</v>
      </c>
      <c r="B229">
        <v>517</v>
      </c>
      <c r="C229">
        <f t="shared" si="16"/>
        <v>67.210000000000008</v>
      </c>
      <c r="D229" s="99">
        <f t="shared" si="15"/>
        <v>517.30708095300281</v>
      </c>
      <c r="E229">
        <f t="shared" si="14"/>
        <v>67.249920523890367</v>
      </c>
    </row>
    <row r="230" spans="1:5" x14ac:dyDescent="0.25">
      <c r="A230" s="1">
        <v>41042</v>
      </c>
      <c r="B230">
        <v>475</v>
      </c>
      <c r="C230">
        <f t="shared" si="16"/>
        <v>61.75</v>
      </c>
      <c r="D230" s="99">
        <f t="shared" si="15"/>
        <v>475.30708095300281</v>
      </c>
      <c r="E230">
        <f t="shared" si="14"/>
        <v>61.789920523890366</v>
      </c>
    </row>
    <row r="231" spans="1:5" x14ac:dyDescent="0.25">
      <c r="A231" s="1">
        <v>41043</v>
      </c>
      <c r="B231">
        <v>437</v>
      </c>
      <c r="C231">
        <f t="shared" si="16"/>
        <v>56.81</v>
      </c>
      <c r="D231" s="99">
        <f t="shared" si="15"/>
        <v>437.30708095300281</v>
      </c>
      <c r="E231">
        <f t="shared" si="14"/>
        <v>56.849920523890368</v>
      </c>
    </row>
    <row r="232" spans="1:5" x14ac:dyDescent="0.25">
      <c r="A232" s="1">
        <v>41044</v>
      </c>
      <c r="B232">
        <v>404</v>
      </c>
      <c r="C232">
        <f t="shared" si="16"/>
        <v>52.52</v>
      </c>
      <c r="D232" s="99">
        <f t="shared" si="15"/>
        <v>404.30708095300281</v>
      </c>
      <c r="E232">
        <f t="shared" si="14"/>
        <v>52.559920523890369</v>
      </c>
    </row>
    <row r="233" spans="1:5" x14ac:dyDescent="0.25">
      <c r="A233" s="1">
        <v>41045</v>
      </c>
      <c r="B233">
        <v>372</v>
      </c>
      <c r="C233">
        <f t="shared" si="16"/>
        <v>48.36</v>
      </c>
      <c r="D233" s="99">
        <f t="shared" si="15"/>
        <v>372.30708095300281</v>
      </c>
      <c r="E233">
        <f t="shared" si="14"/>
        <v>48.399920523890366</v>
      </c>
    </row>
    <row r="234" spans="1:5" x14ac:dyDescent="0.25">
      <c r="A234" s="1">
        <v>41046</v>
      </c>
      <c r="B234">
        <v>347</v>
      </c>
      <c r="C234">
        <f t="shared" si="16"/>
        <v>45.11</v>
      </c>
      <c r="D234" s="99">
        <f t="shared" si="15"/>
        <v>347.30708095300281</v>
      </c>
      <c r="E234">
        <f t="shared" si="14"/>
        <v>45.149920523890366</v>
      </c>
    </row>
    <row r="235" spans="1:5" x14ac:dyDescent="0.25">
      <c r="A235" s="1">
        <v>41047</v>
      </c>
      <c r="B235">
        <v>327</v>
      </c>
      <c r="C235">
        <f t="shared" si="16"/>
        <v>42.51</v>
      </c>
      <c r="D235" s="99">
        <f t="shared" si="15"/>
        <v>327.30708095300281</v>
      </c>
      <c r="E235">
        <f t="shared" si="14"/>
        <v>42.549920523890364</v>
      </c>
    </row>
    <row r="236" spans="1:5" x14ac:dyDescent="0.25">
      <c r="A236" s="1">
        <v>41048</v>
      </c>
      <c r="B236">
        <v>309</v>
      </c>
      <c r="C236">
        <f t="shared" si="16"/>
        <v>40.17</v>
      </c>
      <c r="D236" s="99">
        <f t="shared" si="15"/>
        <v>309.30708095300281</v>
      </c>
      <c r="E236">
        <f t="shared" si="14"/>
        <v>40.209920523890368</v>
      </c>
    </row>
    <row r="237" spans="1:5" x14ac:dyDescent="0.25">
      <c r="A237" s="1">
        <v>41049</v>
      </c>
      <c r="B237">
        <v>290</v>
      </c>
      <c r="C237">
        <f t="shared" si="16"/>
        <v>37.700000000000003</v>
      </c>
      <c r="D237" s="99">
        <f t="shared" si="15"/>
        <v>290.30708095300281</v>
      </c>
      <c r="E237">
        <f t="shared" si="14"/>
        <v>37.739920523890369</v>
      </c>
    </row>
    <row r="238" spans="1:5" x14ac:dyDescent="0.25">
      <c r="A238" s="1">
        <v>41050</v>
      </c>
      <c r="B238">
        <v>270</v>
      </c>
      <c r="C238">
        <f t="shared" si="16"/>
        <v>35.1</v>
      </c>
      <c r="D238" s="99">
        <f t="shared" si="15"/>
        <v>270.30708095300281</v>
      </c>
      <c r="E238">
        <f t="shared" si="14"/>
        <v>35.139920523890368</v>
      </c>
    </row>
    <row r="239" spans="1:5" x14ac:dyDescent="0.25">
      <c r="A239" s="1">
        <v>41051</v>
      </c>
      <c r="B239">
        <v>255</v>
      </c>
      <c r="C239">
        <f t="shared" si="16"/>
        <v>33.15</v>
      </c>
      <c r="D239" s="99">
        <f t="shared" si="15"/>
        <v>255.30708095300281</v>
      </c>
      <c r="E239">
        <f t="shared" si="14"/>
        <v>33.189920523890365</v>
      </c>
    </row>
    <row r="240" spans="1:5" x14ac:dyDescent="0.25">
      <c r="A240" s="1">
        <v>41052</v>
      </c>
      <c r="B240">
        <v>242</v>
      </c>
      <c r="C240">
        <f t="shared" si="16"/>
        <v>31.46</v>
      </c>
      <c r="D240" s="99">
        <f t="shared" si="15"/>
        <v>242.30708095300281</v>
      </c>
      <c r="E240">
        <f t="shared" si="14"/>
        <v>31.499920523890367</v>
      </c>
    </row>
    <row r="241" spans="1:5" x14ac:dyDescent="0.25">
      <c r="A241" s="1">
        <v>41053</v>
      </c>
      <c r="B241">
        <v>229</v>
      </c>
      <c r="C241">
        <f t="shared" si="16"/>
        <v>29.77</v>
      </c>
      <c r="D241" s="99">
        <f t="shared" si="15"/>
        <v>229.30708095300281</v>
      </c>
      <c r="E241">
        <f t="shared" si="14"/>
        <v>29.809920523890366</v>
      </c>
    </row>
    <row r="242" spans="1:5" x14ac:dyDescent="0.25">
      <c r="A242" s="1">
        <v>41054</v>
      </c>
      <c r="B242">
        <v>216</v>
      </c>
      <c r="C242">
        <f t="shared" si="16"/>
        <v>28.080000000000002</v>
      </c>
      <c r="D242" s="99">
        <f t="shared" si="15"/>
        <v>216.30708095300281</v>
      </c>
      <c r="E242">
        <f t="shared" si="14"/>
        <v>28.119920523890368</v>
      </c>
    </row>
    <row r="243" spans="1:5" x14ac:dyDescent="0.25">
      <c r="A243" s="1">
        <v>41055</v>
      </c>
      <c r="B243">
        <v>205</v>
      </c>
      <c r="C243">
        <f t="shared" si="16"/>
        <v>26.650000000000002</v>
      </c>
      <c r="D243" s="99">
        <f t="shared" si="15"/>
        <v>205.30708095300281</v>
      </c>
      <c r="E243">
        <f t="shared" si="14"/>
        <v>26.689920523890365</v>
      </c>
    </row>
    <row r="244" spans="1:5" x14ac:dyDescent="0.25">
      <c r="A244" s="1">
        <v>41056</v>
      </c>
      <c r="B244">
        <v>189</v>
      </c>
      <c r="C244">
        <f t="shared" si="16"/>
        <v>24.57</v>
      </c>
      <c r="D244" s="99">
        <f t="shared" si="15"/>
        <v>189.30708095300281</v>
      </c>
      <c r="E244">
        <f t="shared" si="14"/>
        <v>24.609920523890366</v>
      </c>
    </row>
    <row r="245" spans="1:5" x14ac:dyDescent="0.25">
      <c r="A245" s="1">
        <v>41057</v>
      </c>
      <c r="B245">
        <v>177</v>
      </c>
      <c r="C245">
        <f t="shared" si="16"/>
        <v>23.01</v>
      </c>
      <c r="D245" s="99">
        <f t="shared" si="15"/>
        <v>177.30708095300281</v>
      </c>
      <c r="E245">
        <f t="shared" si="14"/>
        <v>23.049920523890368</v>
      </c>
    </row>
    <row r="246" spans="1:5" x14ac:dyDescent="0.25">
      <c r="A246" s="1">
        <v>41058</v>
      </c>
      <c r="B246">
        <v>168</v>
      </c>
      <c r="C246">
        <f t="shared" si="16"/>
        <v>21.84</v>
      </c>
      <c r="D246" s="99">
        <f t="shared" si="15"/>
        <v>168.30708095300281</v>
      </c>
      <c r="E246">
        <f t="shared" si="14"/>
        <v>21.879920523890366</v>
      </c>
    </row>
    <row r="247" spans="1:5" x14ac:dyDescent="0.25">
      <c r="A247" s="1">
        <v>41059</v>
      </c>
      <c r="B247">
        <v>160</v>
      </c>
      <c r="C247">
        <f t="shared" si="16"/>
        <v>20.8</v>
      </c>
      <c r="D247" s="99">
        <f t="shared" si="15"/>
        <v>160.30708095300281</v>
      </c>
      <c r="E247">
        <f t="shared" si="14"/>
        <v>20.839920523890367</v>
      </c>
    </row>
    <row r="248" spans="1:5" x14ac:dyDescent="0.25">
      <c r="A248" s="1">
        <v>41060</v>
      </c>
      <c r="B248">
        <v>157</v>
      </c>
      <c r="C248">
        <f t="shared" si="16"/>
        <v>20.41</v>
      </c>
      <c r="D248" s="99">
        <f t="shared" si="15"/>
        <v>157.30708095300281</v>
      </c>
      <c r="E248">
        <f t="shared" si="14"/>
        <v>20.449920523890366</v>
      </c>
    </row>
    <row r="249" spans="1:5" x14ac:dyDescent="0.25">
      <c r="A249" s="1">
        <v>41061</v>
      </c>
      <c r="B249">
        <v>147</v>
      </c>
      <c r="C249">
        <f t="shared" si="16"/>
        <v>19.11</v>
      </c>
      <c r="D249" s="99">
        <f>B249+$Y$10</f>
        <v>151.24549774958913</v>
      </c>
      <c r="E249">
        <f t="shared" si="14"/>
        <v>19.661914707446588</v>
      </c>
    </row>
    <row r="250" spans="1:5" x14ac:dyDescent="0.25">
      <c r="A250" s="1">
        <v>41062</v>
      </c>
      <c r="B250">
        <v>137</v>
      </c>
      <c r="C250">
        <f t="shared" si="16"/>
        <v>17.810000000000002</v>
      </c>
      <c r="D250" s="99">
        <f t="shared" ref="D250:D278" si="17">B250+$Y$10</f>
        <v>141.24549774958913</v>
      </c>
      <c r="E250">
        <f t="shared" si="14"/>
        <v>18.361914707446587</v>
      </c>
    </row>
    <row r="251" spans="1:5" x14ac:dyDescent="0.25">
      <c r="A251" s="1">
        <v>41063</v>
      </c>
      <c r="B251">
        <v>129</v>
      </c>
      <c r="C251">
        <f t="shared" si="16"/>
        <v>16.77</v>
      </c>
      <c r="D251" s="99">
        <f t="shared" si="17"/>
        <v>133.24549774958913</v>
      </c>
      <c r="E251">
        <f t="shared" si="14"/>
        <v>17.321914707446588</v>
      </c>
    </row>
    <row r="252" spans="1:5" x14ac:dyDescent="0.25">
      <c r="A252" s="1">
        <v>41064</v>
      </c>
      <c r="B252">
        <v>121</v>
      </c>
      <c r="C252">
        <f t="shared" si="16"/>
        <v>15.73</v>
      </c>
      <c r="D252" s="99">
        <f t="shared" si="17"/>
        <v>125.24549774958913</v>
      </c>
      <c r="E252">
        <f t="shared" si="14"/>
        <v>16.281914707446589</v>
      </c>
    </row>
    <row r="253" spans="1:5" x14ac:dyDescent="0.25">
      <c r="A253" s="1">
        <v>41065</v>
      </c>
      <c r="B253">
        <v>115</v>
      </c>
      <c r="C253">
        <f t="shared" si="16"/>
        <v>14.950000000000001</v>
      </c>
      <c r="D253" s="99">
        <f t="shared" si="17"/>
        <v>119.24549774958913</v>
      </c>
      <c r="E253">
        <f t="shared" si="14"/>
        <v>15.501914707446588</v>
      </c>
    </row>
    <row r="254" spans="1:5" x14ac:dyDescent="0.25">
      <c r="A254" s="1">
        <v>41066</v>
      </c>
      <c r="B254">
        <v>111</v>
      </c>
      <c r="C254">
        <f t="shared" si="16"/>
        <v>14.43</v>
      </c>
      <c r="D254" s="99">
        <f t="shared" si="17"/>
        <v>115.24549774958913</v>
      </c>
      <c r="E254">
        <f t="shared" si="14"/>
        <v>14.981914707446588</v>
      </c>
    </row>
    <row r="255" spans="1:5" x14ac:dyDescent="0.25">
      <c r="A255" s="1">
        <v>41067</v>
      </c>
      <c r="B255">
        <v>108</v>
      </c>
      <c r="C255">
        <f t="shared" si="16"/>
        <v>14.040000000000001</v>
      </c>
      <c r="D255" s="99">
        <f t="shared" si="17"/>
        <v>112.24549774958913</v>
      </c>
      <c r="E255">
        <f t="shared" si="14"/>
        <v>14.591914707446588</v>
      </c>
    </row>
    <row r="256" spans="1:5" x14ac:dyDescent="0.25">
      <c r="A256" s="1">
        <v>41068</v>
      </c>
      <c r="B256">
        <v>105</v>
      </c>
      <c r="C256">
        <f t="shared" si="16"/>
        <v>13.65</v>
      </c>
      <c r="D256" s="99">
        <f t="shared" si="17"/>
        <v>109.24549774958913</v>
      </c>
      <c r="E256">
        <f t="shared" si="14"/>
        <v>14.201914707446589</v>
      </c>
    </row>
    <row r="257" spans="1:5" x14ac:dyDescent="0.25">
      <c r="A257" s="1">
        <v>41069</v>
      </c>
      <c r="B257">
        <v>102</v>
      </c>
      <c r="C257">
        <f t="shared" si="16"/>
        <v>13.26</v>
      </c>
      <c r="D257" s="99">
        <f t="shared" si="17"/>
        <v>106.24549774958913</v>
      </c>
      <c r="E257">
        <f t="shared" si="14"/>
        <v>13.811914707446588</v>
      </c>
    </row>
    <row r="258" spans="1:5" x14ac:dyDescent="0.25">
      <c r="A258" s="1">
        <v>41070</v>
      </c>
      <c r="B258">
        <v>98</v>
      </c>
      <c r="C258">
        <f t="shared" si="16"/>
        <v>12.74</v>
      </c>
      <c r="D258" s="99">
        <f t="shared" si="17"/>
        <v>102.24549774958913</v>
      </c>
      <c r="E258">
        <f t="shared" si="14"/>
        <v>13.291914707446589</v>
      </c>
    </row>
    <row r="259" spans="1:5" x14ac:dyDescent="0.25">
      <c r="A259" s="1">
        <v>41071</v>
      </c>
      <c r="B259">
        <v>95</v>
      </c>
      <c r="C259">
        <f t="shared" si="16"/>
        <v>12.35</v>
      </c>
      <c r="D259" s="99">
        <f t="shared" si="17"/>
        <v>99.245497749589134</v>
      </c>
      <c r="E259">
        <f t="shared" si="14"/>
        <v>12.901914707446588</v>
      </c>
    </row>
    <row r="260" spans="1:5" x14ac:dyDescent="0.25">
      <c r="A260" s="1">
        <v>41072</v>
      </c>
      <c r="B260">
        <v>93</v>
      </c>
      <c r="C260">
        <f t="shared" si="16"/>
        <v>12.09</v>
      </c>
      <c r="D260" s="99">
        <f t="shared" si="17"/>
        <v>97.245497749589134</v>
      </c>
      <c r="E260">
        <f t="shared" si="14"/>
        <v>12.641914707446588</v>
      </c>
    </row>
    <row r="261" spans="1:5" x14ac:dyDescent="0.25">
      <c r="A261" s="1">
        <v>41073</v>
      </c>
      <c r="B261">
        <v>89</v>
      </c>
      <c r="C261">
        <f t="shared" si="16"/>
        <v>11.57</v>
      </c>
      <c r="D261" s="99">
        <f t="shared" si="17"/>
        <v>93.245497749589134</v>
      </c>
      <c r="E261">
        <f t="shared" si="14"/>
        <v>12.121914707446589</v>
      </c>
    </row>
    <row r="262" spans="1:5" x14ac:dyDescent="0.25">
      <c r="A262" s="1">
        <v>41074</v>
      </c>
      <c r="B262">
        <v>86</v>
      </c>
      <c r="C262">
        <f t="shared" si="16"/>
        <v>11.18</v>
      </c>
      <c r="D262" s="99">
        <f t="shared" si="17"/>
        <v>90.245497749589134</v>
      </c>
      <c r="E262">
        <f t="shared" si="14"/>
        <v>11.731914707446588</v>
      </c>
    </row>
    <row r="263" spans="1:5" x14ac:dyDescent="0.25">
      <c r="A263" s="1">
        <v>41075</v>
      </c>
      <c r="B263">
        <v>83</v>
      </c>
      <c r="C263">
        <f t="shared" si="16"/>
        <v>10.790000000000001</v>
      </c>
      <c r="D263" s="99">
        <f t="shared" si="17"/>
        <v>87.245497749589134</v>
      </c>
      <c r="E263">
        <f t="shared" ref="E263:E326" si="18">D263*0.13</f>
        <v>11.341914707446588</v>
      </c>
    </row>
    <row r="264" spans="1:5" x14ac:dyDescent="0.25">
      <c r="A264" s="1">
        <v>41076</v>
      </c>
      <c r="B264">
        <v>81</v>
      </c>
      <c r="C264">
        <f t="shared" si="16"/>
        <v>10.530000000000001</v>
      </c>
      <c r="D264" s="99">
        <f t="shared" si="17"/>
        <v>85.245497749589134</v>
      </c>
      <c r="E264">
        <f t="shared" si="18"/>
        <v>11.081914707446588</v>
      </c>
    </row>
    <row r="265" spans="1:5" x14ac:dyDescent="0.25">
      <c r="A265" s="1">
        <v>41077</v>
      </c>
      <c r="B265">
        <v>78</v>
      </c>
      <c r="C265">
        <f t="shared" si="16"/>
        <v>10.14</v>
      </c>
      <c r="D265" s="99">
        <f t="shared" si="17"/>
        <v>82.245497749589134</v>
      </c>
      <c r="E265">
        <f t="shared" si="18"/>
        <v>10.691914707446587</v>
      </c>
    </row>
    <row r="266" spans="1:5" x14ac:dyDescent="0.25">
      <c r="A266" s="1">
        <v>41078</v>
      </c>
      <c r="B266">
        <v>76</v>
      </c>
      <c r="C266">
        <f t="shared" si="16"/>
        <v>9.8800000000000008</v>
      </c>
      <c r="D266" s="99">
        <f t="shared" si="17"/>
        <v>80.245497749589134</v>
      </c>
      <c r="E266">
        <f t="shared" si="18"/>
        <v>10.431914707446587</v>
      </c>
    </row>
    <row r="267" spans="1:5" x14ac:dyDescent="0.25">
      <c r="A267" s="1">
        <v>41079</v>
      </c>
      <c r="B267">
        <v>74</v>
      </c>
      <c r="C267">
        <f t="shared" si="16"/>
        <v>9.620000000000001</v>
      </c>
      <c r="D267" s="99">
        <f t="shared" si="17"/>
        <v>78.245497749589134</v>
      </c>
      <c r="E267">
        <f t="shared" si="18"/>
        <v>10.171914707446588</v>
      </c>
    </row>
    <row r="268" spans="1:5" x14ac:dyDescent="0.25">
      <c r="A268" s="1">
        <v>41080</v>
      </c>
      <c r="B268">
        <v>72</v>
      </c>
      <c r="C268">
        <f t="shared" si="16"/>
        <v>9.36</v>
      </c>
      <c r="D268" s="99">
        <f t="shared" si="17"/>
        <v>76.245497749589134</v>
      </c>
      <c r="E268">
        <f t="shared" si="18"/>
        <v>9.9119147074465879</v>
      </c>
    </row>
    <row r="269" spans="1:5" x14ac:dyDescent="0.25">
      <c r="A269" s="1">
        <v>41081</v>
      </c>
      <c r="B269">
        <v>70</v>
      </c>
      <c r="C269">
        <f t="shared" si="16"/>
        <v>9.1</v>
      </c>
      <c r="D269" s="99">
        <f t="shared" si="17"/>
        <v>74.245497749589134</v>
      </c>
      <c r="E269">
        <f t="shared" si="18"/>
        <v>9.6519147074465881</v>
      </c>
    </row>
    <row r="270" spans="1:5" x14ac:dyDescent="0.25">
      <c r="A270" s="1">
        <v>41082</v>
      </c>
      <c r="B270">
        <v>68</v>
      </c>
      <c r="C270">
        <f t="shared" si="16"/>
        <v>8.84</v>
      </c>
      <c r="D270" s="99">
        <f t="shared" si="17"/>
        <v>72.245497749589134</v>
      </c>
      <c r="E270">
        <f t="shared" si="18"/>
        <v>9.3919147074465883</v>
      </c>
    </row>
    <row r="271" spans="1:5" x14ac:dyDescent="0.25">
      <c r="A271" s="1">
        <v>41083</v>
      </c>
      <c r="B271">
        <v>66</v>
      </c>
      <c r="C271">
        <f t="shared" si="16"/>
        <v>8.58</v>
      </c>
      <c r="D271" s="99">
        <f t="shared" si="17"/>
        <v>70.245497749589134</v>
      </c>
      <c r="E271">
        <f t="shared" si="18"/>
        <v>9.1319147074465885</v>
      </c>
    </row>
    <row r="272" spans="1:5" x14ac:dyDescent="0.25">
      <c r="A272" s="1">
        <v>41084</v>
      </c>
      <c r="B272">
        <v>65</v>
      </c>
      <c r="C272">
        <f t="shared" si="16"/>
        <v>8.4500000000000011</v>
      </c>
      <c r="D272" s="99">
        <f t="shared" si="17"/>
        <v>69.245497749589134</v>
      </c>
      <c r="E272">
        <f t="shared" si="18"/>
        <v>9.0019147074465877</v>
      </c>
    </row>
    <row r="273" spans="1:5" x14ac:dyDescent="0.25">
      <c r="A273" s="1">
        <v>41085</v>
      </c>
      <c r="B273">
        <v>62</v>
      </c>
      <c r="C273">
        <f t="shared" si="16"/>
        <v>8.06</v>
      </c>
      <c r="D273" s="99">
        <f t="shared" si="17"/>
        <v>66.245497749589134</v>
      </c>
      <c r="E273">
        <f t="shared" si="18"/>
        <v>8.6119147074465872</v>
      </c>
    </row>
    <row r="274" spans="1:5" x14ac:dyDescent="0.25">
      <c r="A274" s="1">
        <v>41086</v>
      </c>
      <c r="B274">
        <v>58</v>
      </c>
      <c r="C274">
        <f t="shared" si="16"/>
        <v>7.54</v>
      </c>
      <c r="D274" s="99">
        <f t="shared" si="17"/>
        <v>62.245497749589134</v>
      </c>
      <c r="E274">
        <f t="shared" si="18"/>
        <v>8.0919147074465876</v>
      </c>
    </row>
    <row r="275" spans="1:5" x14ac:dyDescent="0.25">
      <c r="A275" s="1">
        <v>41087</v>
      </c>
      <c r="B275">
        <v>56</v>
      </c>
      <c r="C275">
        <f t="shared" si="16"/>
        <v>7.28</v>
      </c>
      <c r="D275" s="99">
        <f t="shared" si="17"/>
        <v>60.245497749589134</v>
      </c>
      <c r="E275">
        <f t="shared" si="18"/>
        <v>7.8319147074465878</v>
      </c>
    </row>
    <row r="276" spans="1:5" x14ac:dyDescent="0.25">
      <c r="A276" s="1">
        <v>41088</v>
      </c>
      <c r="B276">
        <v>55</v>
      </c>
      <c r="C276">
        <f t="shared" si="16"/>
        <v>7.15</v>
      </c>
      <c r="D276" s="99">
        <f t="shared" si="17"/>
        <v>59.245497749589134</v>
      </c>
      <c r="E276">
        <f t="shared" si="18"/>
        <v>7.7019147074465879</v>
      </c>
    </row>
    <row r="277" spans="1:5" x14ac:dyDescent="0.25">
      <c r="A277" s="1">
        <v>41089</v>
      </c>
      <c r="B277">
        <v>51</v>
      </c>
      <c r="C277">
        <f t="shared" si="16"/>
        <v>6.63</v>
      </c>
      <c r="D277" s="99">
        <f t="shared" si="17"/>
        <v>55.245497749589134</v>
      </c>
      <c r="E277">
        <f t="shared" si="18"/>
        <v>7.1819147074465874</v>
      </c>
    </row>
    <row r="278" spans="1:5" x14ac:dyDescent="0.25">
      <c r="A278" s="1">
        <v>41090</v>
      </c>
      <c r="B278">
        <v>48</v>
      </c>
      <c r="C278">
        <f t="shared" si="16"/>
        <v>6.24</v>
      </c>
      <c r="D278" s="99">
        <f t="shared" si="17"/>
        <v>52.245497749589134</v>
      </c>
      <c r="E278">
        <f t="shared" si="18"/>
        <v>6.7919147074465878</v>
      </c>
    </row>
    <row r="279" spans="1:5" x14ac:dyDescent="0.25">
      <c r="A279" s="1">
        <v>41091</v>
      </c>
      <c r="B279">
        <v>48</v>
      </c>
      <c r="C279">
        <f t="shared" si="16"/>
        <v>6.24</v>
      </c>
      <c r="D279" s="99">
        <f>B279+$Y$11</f>
        <v>52.516558907545267</v>
      </c>
      <c r="E279">
        <f t="shared" si="18"/>
        <v>6.8271526579808848</v>
      </c>
    </row>
    <row r="280" spans="1:5" x14ac:dyDescent="0.25">
      <c r="A280" s="1">
        <v>41092</v>
      </c>
      <c r="B280">
        <v>46</v>
      </c>
      <c r="C280">
        <f t="shared" si="16"/>
        <v>5.98</v>
      </c>
      <c r="D280" s="99">
        <f t="shared" ref="D280:D309" si="19">B280+$Y$11</f>
        <v>50.516558907545267</v>
      </c>
      <c r="E280">
        <f t="shared" si="18"/>
        <v>6.567152657980885</v>
      </c>
    </row>
    <row r="281" spans="1:5" x14ac:dyDescent="0.25">
      <c r="A281" s="1">
        <v>41093</v>
      </c>
      <c r="B281">
        <v>45</v>
      </c>
      <c r="C281">
        <f t="shared" si="16"/>
        <v>5.8500000000000005</v>
      </c>
      <c r="D281" s="99">
        <f t="shared" si="19"/>
        <v>49.516558907545267</v>
      </c>
      <c r="E281">
        <f t="shared" si="18"/>
        <v>6.4371526579808851</v>
      </c>
    </row>
    <row r="282" spans="1:5" x14ac:dyDescent="0.25">
      <c r="A282" s="1">
        <v>41094</v>
      </c>
      <c r="B282">
        <v>44</v>
      </c>
      <c r="C282">
        <f t="shared" si="16"/>
        <v>5.7200000000000006</v>
      </c>
      <c r="D282" s="99">
        <f t="shared" si="19"/>
        <v>48.516558907545267</v>
      </c>
      <c r="E282">
        <f t="shared" si="18"/>
        <v>6.3071526579808852</v>
      </c>
    </row>
    <row r="283" spans="1:5" x14ac:dyDescent="0.25">
      <c r="A283" s="1">
        <v>41095</v>
      </c>
      <c r="B283">
        <v>44</v>
      </c>
      <c r="C283">
        <f t="shared" si="16"/>
        <v>5.7200000000000006</v>
      </c>
      <c r="D283" s="99">
        <f t="shared" si="19"/>
        <v>48.516558907545267</v>
      </c>
      <c r="E283">
        <f t="shared" si="18"/>
        <v>6.3071526579808852</v>
      </c>
    </row>
    <row r="284" spans="1:5" x14ac:dyDescent="0.25">
      <c r="A284" s="1">
        <v>41096</v>
      </c>
      <c r="B284">
        <v>43</v>
      </c>
      <c r="C284">
        <f t="shared" si="16"/>
        <v>5.59</v>
      </c>
      <c r="D284" s="99">
        <f t="shared" si="19"/>
        <v>47.516558907545267</v>
      </c>
      <c r="E284">
        <f t="shared" si="18"/>
        <v>6.1771526579808853</v>
      </c>
    </row>
    <row r="285" spans="1:5" x14ac:dyDescent="0.25">
      <c r="A285" s="1">
        <v>41097</v>
      </c>
      <c r="B285">
        <v>44</v>
      </c>
      <c r="C285">
        <f t="shared" ref="C285:C348" si="20">B285*0.13</f>
        <v>5.7200000000000006</v>
      </c>
      <c r="D285" s="99">
        <f t="shared" si="19"/>
        <v>48.516558907545267</v>
      </c>
      <c r="E285">
        <f t="shared" si="18"/>
        <v>6.3071526579808852</v>
      </c>
    </row>
    <row r="286" spans="1:5" x14ac:dyDescent="0.25">
      <c r="A286" s="1">
        <v>41098</v>
      </c>
      <c r="B286">
        <v>43</v>
      </c>
      <c r="C286">
        <f t="shared" si="20"/>
        <v>5.59</v>
      </c>
      <c r="D286" s="99">
        <f t="shared" si="19"/>
        <v>47.516558907545267</v>
      </c>
      <c r="E286">
        <f t="shared" si="18"/>
        <v>6.1771526579808853</v>
      </c>
    </row>
    <row r="287" spans="1:5" x14ac:dyDescent="0.25">
      <c r="A287" s="1">
        <v>41099</v>
      </c>
      <c r="B287">
        <v>42</v>
      </c>
      <c r="C287">
        <f t="shared" si="20"/>
        <v>5.46</v>
      </c>
      <c r="D287" s="99">
        <f t="shared" si="19"/>
        <v>46.516558907545267</v>
      </c>
      <c r="E287">
        <f t="shared" si="18"/>
        <v>6.0471526579808845</v>
      </c>
    </row>
    <row r="288" spans="1:5" x14ac:dyDescent="0.25">
      <c r="A288" s="1">
        <v>41100</v>
      </c>
      <c r="B288">
        <v>41</v>
      </c>
      <c r="C288">
        <f t="shared" si="20"/>
        <v>5.33</v>
      </c>
      <c r="D288" s="99">
        <f t="shared" si="19"/>
        <v>45.516558907545267</v>
      </c>
      <c r="E288">
        <f t="shared" si="18"/>
        <v>5.9171526579808846</v>
      </c>
    </row>
    <row r="289" spans="1:5" x14ac:dyDescent="0.25">
      <c r="A289" s="1">
        <v>41101</v>
      </c>
      <c r="B289">
        <v>40</v>
      </c>
      <c r="C289">
        <f t="shared" si="20"/>
        <v>5.2</v>
      </c>
      <c r="D289" s="99">
        <f t="shared" si="19"/>
        <v>44.516558907545267</v>
      </c>
      <c r="E289">
        <f t="shared" si="18"/>
        <v>5.7871526579808847</v>
      </c>
    </row>
    <row r="290" spans="1:5" x14ac:dyDescent="0.25">
      <c r="A290" s="1">
        <v>41102</v>
      </c>
      <c r="B290">
        <v>39</v>
      </c>
      <c r="C290">
        <f t="shared" si="20"/>
        <v>5.07</v>
      </c>
      <c r="D290" s="99">
        <f t="shared" si="19"/>
        <v>43.516558907545267</v>
      </c>
      <c r="E290">
        <f t="shared" si="18"/>
        <v>5.6571526579808848</v>
      </c>
    </row>
    <row r="291" spans="1:5" x14ac:dyDescent="0.25">
      <c r="A291" s="1">
        <v>41103</v>
      </c>
      <c r="B291">
        <v>38</v>
      </c>
      <c r="C291">
        <f t="shared" si="20"/>
        <v>4.9400000000000004</v>
      </c>
      <c r="D291" s="99">
        <f t="shared" si="19"/>
        <v>42.516558907545267</v>
      </c>
      <c r="E291">
        <f t="shared" si="18"/>
        <v>5.527152657980885</v>
      </c>
    </row>
    <row r="292" spans="1:5" x14ac:dyDescent="0.25">
      <c r="A292" s="1">
        <v>41104</v>
      </c>
      <c r="B292">
        <v>38</v>
      </c>
      <c r="C292">
        <f t="shared" si="20"/>
        <v>4.9400000000000004</v>
      </c>
      <c r="D292" s="99">
        <f t="shared" si="19"/>
        <v>42.516558907545267</v>
      </c>
      <c r="E292">
        <f t="shared" si="18"/>
        <v>5.527152657980885</v>
      </c>
    </row>
    <row r="293" spans="1:5" x14ac:dyDescent="0.25">
      <c r="A293" s="1">
        <v>41105</v>
      </c>
      <c r="B293">
        <v>38</v>
      </c>
      <c r="C293">
        <f t="shared" si="20"/>
        <v>4.9400000000000004</v>
      </c>
      <c r="D293" s="99">
        <f t="shared" si="19"/>
        <v>42.516558907545267</v>
      </c>
      <c r="E293">
        <f t="shared" si="18"/>
        <v>5.527152657980885</v>
      </c>
    </row>
    <row r="294" spans="1:5" x14ac:dyDescent="0.25">
      <c r="A294" s="1">
        <v>41106</v>
      </c>
      <c r="B294">
        <v>37</v>
      </c>
      <c r="C294">
        <f t="shared" si="20"/>
        <v>4.8100000000000005</v>
      </c>
      <c r="D294" s="99">
        <f t="shared" si="19"/>
        <v>41.516558907545267</v>
      </c>
      <c r="E294">
        <f t="shared" si="18"/>
        <v>5.3971526579808851</v>
      </c>
    </row>
    <row r="295" spans="1:5" x14ac:dyDescent="0.25">
      <c r="A295" s="1">
        <v>41107</v>
      </c>
      <c r="B295">
        <v>37</v>
      </c>
      <c r="C295">
        <f t="shared" si="20"/>
        <v>4.8100000000000005</v>
      </c>
      <c r="D295" s="99">
        <f t="shared" si="19"/>
        <v>41.516558907545267</v>
      </c>
      <c r="E295">
        <f t="shared" si="18"/>
        <v>5.3971526579808851</v>
      </c>
    </row>
    <row r="296" spans="1:5" x14ac:dyDescent="0.25">
      <c r="A296" s="1">
        <v>41108</v>
      </c>
      <c r="B296">
        <v>36</v>
      </c>
      <c r="C296">
        <f t="shared" si="20"/>
        <v>4.68</v>
      </c>
      <c r="D296" s="99">
        <f t="shared" si="19"/>
        <v>40.516558907545267</v>
      </c>
      <c r="E296">
        <f t="shared" si="18"/>
        <v>5.2671526579808852</v>
      </c>
    </row>
    <row r="297" spans="1:5" x14ac:dyDescent="0.25">
      <c r="A297" s="1">
        <v>41109</v>
      </c>
      <c r="B297">
        <v>34</v>
      </c>
      <c r="C297">
        <f t="shared" si="20"/>
        <v>4.42</v>
      </c>
      <c r="D297" s="99">
        <f t="shared" si="19"/>
        <v>38.516558907545267</v>
      </c>
      <c r="E297">
        <f t="shared" si="18"/>
        <v>5.0071526579808845</v>
      </c>
    </row>
    <row r="298" spans="1:5" x14ac:dyDescent="0.25">
      <c r="A298" s="1">
        <v>41110</v>
      </c>
      <c r="B298">
        <v>34</v>
      </c>
      <c r="C298">
        <f t="shared" si="20"/>
        <v>4.42</v>
      </c>
      <c r="D298" s="99">
        <f t="shared" si="19"/>
        <v>38.516558907545267</v>
      </c>
      <c r="E298">
        <f t="shared" si="18"/>
        <v>5.0071526579808845</v>
      </c>
    </row>
    <row r="299" spans="1:5" x14ac:dyDescent="0.25">
      <c r="A299" s="1">
        <v>41111</v>
      </c>
      <c r="B299">
        <v>33</v>
      </c>
      <c r="C299">
        <f t="shared" si="20"/>
        <v>4.29</v>
      </c>
      <c r="D299" s="99">
        <f t="shared" si="19"/>
        <v>37.516558907545267</v>
      </c>
      <c r="E299">
        <f t="shared" si="18"/>
        <v>4.8771526579808846</v>
      </c>
    </row>
    <row r="300" spans="1:5" x14ac:dyDescent="0.25">
      <c r="A300" s="1">
        <v>41112</v>
      </c>
      <c r="B300">
        <v>32</v>
      </c>
      <c r="C300">
        <f t="shared" si="20"/>
        <v>4.16</v>
      </c>
      <c r="D300" s="99">
        <f t="shared" si="19"/>
        <v>36.516558907545267</v>
      </c>
      <c r="E300">
        <f t="shared" si="18"/>
        <v>4.7471526579808847</v>
      </c>
    </row>
    <row r="301" spans="1:5" x14ac:dyDescent="0.25">
      <c r="A301" s="1">
        <v>41113</v>
      </c>
      <c r="B301">
        <v>32</v>
      </c>
      <c r="C301">
        <f t="shared" si="20"/>
        <v>4.16</v>
      </c>
      <c r="D301" s="99">
        <f t="shared" si="19"/>
        <v>36.516558907545267</v>
      </c>
      <c r="E301">
        <f t="shared" si="18"/>
        <v>4.7471526579808847</v>
      </c>
    </row>
    <row r="302" spans="1:5" x14ac:dyDescent="0.25">
      <c r="A302" s="1">
        <v>41114</v>
      </c>
      <c r="B302">
        <v>30</v>
      </c>
      <c r="C302">
        <f t="shared" si="20"/>
        <v>3.9000000000000004</v>
      </c>
      <c r="D302" s="99">
        <f t="shared" si="19"/>
        <v>34.516558907545267</v>
      </c>
      <c r="E302">
        <f t="shared" si="18"/>
        <v>4.4871526579808849</v>
      </c>
    </row>
    <row r="303" spans="1:5" x14ac:dyDescent="0.25">
      <c r="A303" s="1">
        <v>41115</v>
      </c>
      <c r="B303">
        <v>30</v>
      </c>
      <c r="C303">
        <f t="shared" si="20"/>
        <v>3.9000000000000004</v>
      </c>
      <c r="D303" s="99">
        <f t="shared" si="19"/>
        <v>34.516558907545267</v>
      </c>
      <c r="E303">
        <f t="shared" si="18"/>
        <v>4.4871526579808849</v>
      </c>
    </row>
    <row r="304" spans="1:5" x14ac:dyDescent="0.25">
      <c r="A304" s="1">
        <v>41116</v>
      </c>
      <c r="B304">
        <v>28</v>
      </c>
      <c r="C304">
        <f t="shared" si="20"/>
        <v>3.64</v>
      </c>
      <c r="D304" s="99">
        <f t="shared" si="19"/>
        <v>32.516558907545267</v>
      </c>
      <c r="E304">
        <f t="shared" si="18"/>
        <v>4.2271526579808851</v>
      </c>
    </row>
    <row r="305" spans="1:5" x14ac:dyDescent="0.25">
      <c r="A305" s="1">
        <v>41117</v>
      </c>
      <c r="B305">
        <v>27</v>
      </c>
      <c r="C305">
        <f t="shared" si="20"/>
        <v>3.5100000000000002</v>
      </c>
      <c r="D305" s="99">
        <f t="shared" si="19"/>
        <v>31.516558907545264</v>
      </c>
      <c r="E305">
        <f t="shared" si="18"/>
        <v>4.0971526579808843</v>
      </c>
    </row>
    <row r="306" spans="1:5" x14ac:dyDescent="0.25">
      <c r="A306" s="1">
        <v>41118</v>
      </c>
      <c r="B306">
        <v>24</v>
      </c>
      <c r="C306">
        <f t="shared" si="20"/>
        <v>3.12</v>
      </c>
      <c r="D306" s="99">
        <f t="shared" si="19"/>
        <v>28.516558907545264</v>
      </c>
      <c r="E306">
        <f t="shared" si="18"/>
        <v>3.7071526579808842</v>
      </c>
    </row>
    <row r="307" spans="1:5" x14ac:dyDescent="0.25">
      <c r="A307" s="1">
        <v>41119</v>
      </c>
      <c r="B307">
        <v>22</v>
      </c>
      <c r="C307">
        <f t="shared" si="20"/>
        <v>2.8600000000000003</v>
      </c>
      <c r="D307" s="99">
        <f t="shared" si="19"/>
        <v>26.516558907545264</v>
      </c>
      <c r="E307">
        <f t="shared" si="18"/>
        <v>3.4471526579808844</v>
      </c>
    </row>
    <row r="308" spans="1:5" x14ac:dyDescent="0.25">
      <c r="A308" s="1">
        <v>41120</v>
      </c>
      <c r="B308">
        <v>21</v>
      </c>
      <c r="C308">
        <f t="shared" si="20"/>
        <v>2.73</v>
      </c>
      <c r="D308" s="99">
        <f t="shared" si="19"/>
        <v>25.516558907545264</v>
      </c>
      <c r="E308">
        <f t="shared" si="18"/>
        <v>3.3171526579808845</v>
      </c>
    </row>
    <row r="309" spans="1:5" x14ac:dyDescent="0.25">
      <c r="A309" s="1">
        <v>41121</v>
      </c>
      <c r="B309">
        <v>20</v>
      </c>
      <c r="C309">
        <f t="shared" si="20"/>
        <v>2.6</v>
      </c>
      <c r="D309" s="99">
        <f t="shared" si="19"/>
        <v>24.516558907545264</v>
      </c>
      <c r="E309">
        <f t="shared" si="18"/>
        <v>3.1871526579808842</v>
      </c>
    </row>
    <row r="310" spans="1:5" x14ac:dyDescent="0.25">
      <c r="A310" s="1">
        <v>41122</v>
      </c>
      <c r="B310">
        <v>20</v>
      </c>
      <c r="C310">
        <f t="shared" si="20"/>
        <v>2.6</v>
      </c>
      <c r="D310" s="99">
        <f>B310+$Y$12</f>
        <v>24.394916590827844</v>
      </c>
      <c r="E310">
        <f t="shared" si="18"/>
        <v>3.1713391568076199</v>
      </c>
    </row>
    <row r="311" spans="1:5" x14ac:dyDescent="0.25">
      <c r="A311" s="1">
        <v>41123</v>
      </c>
      <c r="B311">
        <v>20</v>
      </c>
      <c r="C311">
        <f t="shared" si="20"/>
        <v>2.6</v>
      </c>
      <c r="D311" s="99">
        <f t="shared" ref="D311:D340" si="21">B311+$Y$12</f>
        <v>24.394916590827844</v>
      </c>
      <c r="E311">
        <f t="shared" si="18"/>
        <v>3.1713391568076199</v>
      </c>
    </row>
    <row r="312" spans="1:5" x14ac:dyDescent="0.25">
      <c r="A312" s="1">
        <v>41124</v>
      </c>
      <c r="B312">
        <v>19</v>
      </c>
      <c r="C312">
        <f t="shared" si="20"/>
        <v>2.4700000000000002</v>
      </c>
      <c r="D312" s="99">
        <f t="shared" si="21"/>
        <v>23.394916590827844</v>
      </c>
      <c r="E312">
        <f t="shared" si="18"/>
        <v>3.04133915680762</v>
      </c>
    </row>
    <row r="313" spans="1:5" x14ac:dyDescent="0.25">
      <c r="A313" s="1">
        <v>41125</v>
      </c>
      <c r="B313">
        <v>18</v>
      </c>
      <c r="C313">
        <f t="shared" si="20"/>
        <v>2.34</v>
      </c>
      <c r="D313" s="99">
        <f t="shared" si="21"/>
        <v>22.394916590827844</v>
      </c>
      <c r="E313">
        <f t="shared" si="18"/>
        <v>2.9113391568076197</v>
      </c>
    </row>
    <row r="314" spans="1:5" x14ac:dyDescent="0.25">
      <c r="A314" s="1">
        <v>41126</v>
      </c>
      <c r="B314">
        <v>18</v>
      </c>
      <c r="C314">
        <f t="shared" si="20"/>
        <v>2.34</v>
      </c>
      <c r="D314" s="99">
        <f t="shared" si="21"/>
        <v>22.394916590827844</v>
      </c>
      <c r="E314">
        <f t="shared" si="18"/>
        <v>2.9113391568076197</v>
      </c>
    </row>
    <row r="315" spans="1:5" x14ac:dyDescent="0.25">
      <c r="A315" s="1">
        <v>41127</v>
      </c>
      <c r="B315">
        <v>18</v>
      </c>
      <c r="C315">
        <f t="shared" si="20"/>
        <v>2.34</v>
      </c>
      <c r="D315" s="99">
        <f t="shared" si="21"/>
        <v>22.394916590827844</v>
      </c>
      <c r="E315">
        <f t="shared" si="18"/>
        <v>2.9113391568076197</v>
      </c>
    </row>
    <row r="316" spans="1:5" x14ac:dyDescent="0.25">
      <c r="A316" s="1">
        <v>41128</v>
      </c>
      <c r="B316">
        <v>17</v>
      </c>
      <c r="C316">
        <f t="shared" si="20"/>
        <v>2.21</v>
      </c>
      <c r="D316" s="99">
        <f t="shared" si="21"/>
        <v>21.394916590827844</v>
      </c>
      <c r="E316">
        <f t="shared" si="18"/>
        <v>2.7813391568076198</v>
      </c>
    </row>
    <row r="317" spans="1:5" x14ac:dyDescent="0.25">
      <c r="A317" s="1">
        <v>41129</v>
      </c>
      <c r="B317">
        <v>17</v>
      </c>
      <c r="C317">
        <f t="shared" si="20"/>
        <v>2.21</v>
      </c>
      <c r="D317" s="99">
        <f t="shared" si="21"/>
        <v>21.394916590827844</v>
      </c>
      <c r="E317">
        <f t="shared" si="18"/>
        <v>2.7813391568076198</v>
      </c>
    </row>
    <row r="318" spans="1:5" x14ac:dyDescent="0.25">
      <c r="A318" s="1">
        <v>41130</v>
      </c>
      <c r="B318">
        <v>16</v>
      </c>
      <c r="C318">
        <f t="shared" si="20"/>
        <v>2.08</v>
      </c>
      <c r="D318" s="99">
        <f t="shared" si="21"/>
        <v>20.394916590827844</v>
      </c>
      <c r="E318">
        <f t="shared" si="18"/>
        <v>2.6513391568076199</v>
      </c>
    </row>
    <row r="319" spans="1:5" x14ac:dyDescent="0.25">
      <c r="A319" s="1">
        <v>41131</v>
      </c>
      <c r="B319">
        <v>15</v>
      </c>
      <c r="C319">
        <f t="shared" si="20"/>
        <v>1.9500000000000002</v>
      </c>
      <c r="D319" s="99">
        <f t="shared" si="21"/>
        <v>19.394916590827844</v>
      </c>
      <c r="E319">
        <f t="shared" si="18"/>
        <v>2.52133915680762</v>
      </c>
    </row>
    <row r="320" spans="1:5" x14ac:dyDescent="0.25">
      <c r="A320" s="1">
        <v>41132</v>
      </c>
      <c r="B320">
        <v>15</v>
      </c>
      <c r="C320">
        <f t="shared" si="20"/>
        <v>1.9500000000000002</v>
      </c>
      <c r="D320" s="99">
        <f t="shared" si="21"/>
        <v>19.394916590827844</v>
      </c>
      <c r="E320">
        <f t="shared" si="18"/>
        <v>2.52133915680762</v>
      </c>
    </row>
    <row r="321" spans="1:5" x14ac:dyDescent="0.25">
      <c r="A321" s="1">
        <v>41133</v>
      </c>
      <c r="B321">
        <v>15</v>
      </c>
      <c r="C321">
        <f t="shared" si="20"/>
        <v>1.9500000000000002</v>
      </c>
      <c r="D321" s="99">
        <f t="shared" si="21"/>
        <v>19.394916590827844</v>
      </c>
      <c r="E321">
        <f t="shared" si="18"/>
        <v>2.52133915680762</v>
      </c>
    </row>
    <row r="322" spans="1:5" x14ac:dyDescent="0.25">
      <c r="A322" s="1">
        <v>41134</v>
      </c>
      <c r="B322">
        <v>15</v>
      </c>
      <c r="C322">
        <f t="shared" si="20"/>
        <v>1.9500000000000002</v>
      </c>
      <c r="D322" s="99">
        <f t="shared" si="21"/>
        <v>19.394916590827844</v>
      </c>
      <c r="E322">
        <f t="shared" si="18"/>
        <v>2.52133915680762</v>
      </c>
    </row>
    <row r="323" spans="1:5" x14ac:dyDescent="0.25">
      <c r="A323" s="1">
        <v>41135</v>
      </c>
      <c r="B323">
        <v>14</v>
      </c>
      <c r="C323">
        <f t="shared" si="20"/>
        <v>1.82</v>
      </c>
      <c r="D323" s="99">
        <f t="shared" si="21"/>
        <v>18.394916590827844</v>
      </c>
      <c r="E323">
        <f t="shared" si="18"/>
        <v>2.3913391568076197</v>
      </c>
    </row>
    <row r="324" spans="1:5" x14ac:dyDescent="0.25">
      <c r="A324" s="1">
        <v>41136</v>
      </c>
      <c r="B324">
        <v>14</v>
      </c>
      <c r="C324">
        <f t="shared" si="20"/>
        <v>1.82</v>
      </c>
      <c r="D324" s="99">
        <f t="shared" si="21"/>
        <v>18.394916590827844</v>
      </c>
      <c r="E324">
        <f t="shared" si="18"/>
        <v>2.3913391568076197</v>
      </c>
    </row>
    <row r="325" spans="1:5" x14ac:dyDescent="0.25">
      <c r="A325" s="1">
        <v>41137</v>
      </c>
      <c r="B325">
        <v>13</v>
      </c>
      <c r="C325">
        <f t="shared" si="20"/>
        <v>1.69</v>
      </c>
      <c r="D325" s="99">
        <f t="shared" si="21"/>
        <v>17.394916590827844</v>
      </c>
      <c r="E325">
        <f t="shared" si="18"/>
        <v>2.2613391568076198</v>
      </c>
    </row>
    <row r="326" spans="1:5" x14ac:dyDescent="0.25">
      <c r="A326" s="1">
        <v>41138</v>
      </c>
      <c r="B326">
        <v>12</v>
      </c>
      <c r="C326">
        <f t="shared" si="20"/>
        <v>1.56</v>
      </c>
      <c r="D326" s="99">
        <f t="shared" si="21"/>
        <v>16.394916590827844</v>
      </c>
      <c r="E326">
        <f t="shared" si="18"/>
        <v>2.1313391568076199</v>
      </c>
    </row>
    <row r="327" spans="1:5" x14ac:dyDescent="0.25">
      <c r="A327" s="1">
        <v>41139</v>
      </c>
      <c r="B327">
        <v>12</v>
      </c>
      <c r="C327">
        <f t="shared" si="20"/>
        <v>1.56</v>
      </c>
      <c r="D327" s="99">
        <f t="shared" si="21"/>
        <v>16.394916590827844</v>
      </c>
      <c r="E327">
        <f t="shared" ref="E327:E370" si="22">D327*0.13</f>
        <v>2.1313391568076199</v>
      </c>
    </row>
    <row r="328" spans="1:5" x14ac:dyDescent="0.25">
      <c r="A328" s="1">
        <v>41140</v>
      </c>
      <c r="B328">
        <v>13</v>
      </c>
      <c r="C328">
        <f t="shared" si="20"/>
        <v>1.69</v>
      </c>
      <c r="D328" s="99">
        <f t="shared" si="21"/>
        <v>17.394916590827844</v>
      </c>
      <c r="E328">
        <f t="shared" si="22"/>
        <v>2.2613391568076198</v>
      </c>
    </row>
    <row r="329" spans="1:5" x14ac:dyDescent="0.25">
      <c r="A329" s="1">
        <v>41141</v>
      </c>
      <c r="B329">
        <v>12</v>
      </c>
      <c r="C329">
        <f t="shared" si="20"/>
        <v>1.56</v>
      </c>
      <c r="D329" s="99">
        <f t="shared" si="21"/>
        <v>16.394916590827844</v>
      </c>
      <c r="E329">
        <f t="shared" si="22"/>
        <v>2.1313391568076199</v>
      </c>
    </row>
    <row r="330" spans="1:5" x14ac:dyDescent="0.25">
      <c r="A330" s="1">
        <v>41142</v>
      </c>
      <c r="B330">
        <v>11</v>
      </c>
      <c r="C330">
        <f t="shared" si="20"/>
        <v>1.4300000000000002</v>
      </c>
      <c r="D330" s="99">
        <f t="shared" si="21"/>
        <v>15.394916590827844</v>
      </c>
      <c r="E330">
        <f t="shared" si="22"/>
        <v>2.00133915680762</v>
      </c>
    </row>
    <row r="331" spans="1:5" x14ac:dyDescent="0.25">
      <c r="A331" s="1">
        <v>41143</v>
      </c>
      <c r="B331">
        <v>11</v>
      </c>
      <c r="C331">
        <f t="shared" si="20"/>
        <v>1.4300000000000002</v>
      </c>
      <c r="D331" s="99">
        <f t="shared" si="21"/>
        <v>15.394916590827844</v>
      </c>
      <c r="E331">
        <f t="shared" si="22"/>
        <v>2.00133915680762</v>
      </c>
    </row>
    <row r="332" spans="1:5" x14ac:dyDescent="0.25">
      <c r="A332" s="1">
        <v>41144</v>
      </c>
      <c r="B332">
        <v>11</v>
      </c>
      <c r="C332">
        <f t="shared" si="20"/>
        <v>1.4300000000000002</v>
      </c>
      <c r="D332" s="99">
        <f t="shared" si="21"/>
        <v>15.394916590827844</v>
      </c>
      <c r="E332">
        <f t="shared" si="22"/>
        <v>2.00133915680762</v>
      </c>
    </row>
    <row r="333" spans="1:5" x14ac:dyDescent="0.25">
      <c r="A333" s="1">
        <v>41145</v>
      </c>
      <c r="B333">
        <v>10</v>
      </c>
      <c r="C333">
        <f t="shared" si="20"/>
        <v>1.3</v>
      </c>
      <c r="D333" s="99">
        <f t="shared" si="21"/>
        <v>14.394916590827844</v>
      </c>
      <c r="E333">
        <f t="shared" si="22"/>
        <v>1.8713391568076199</v>
      </c>
    </row>
    <row r="334" spans="1:5" x14ac:dyDescent="0.25">
      <c r="A334" s="1">
        <v>41146</v>
      </c>
      <c r="B334">
        <v>10</v>
      </c>
      <c r="C334">
        <f t="shared" si="20"/>
        <v>1.3</v>
      </c>
      <c r="D334" s="99">
        <f t="shared" si="21"/>
        <v>14.394916590827844</v>
      </c>
      <c r="E334">
        <f t="shared" si="22"/>
        <v>1.8713391568076199</v>
      </c>
    </row>
    <row r="335" spans="1:5" x14ac:dyDescent="0.25">
      <c r="A335" s="1">
        <v>41147</v>
      </c>
      <c r="B335">
        <v>11</v>
      </c>
      <c r="C335">
        <f t="shared" si="20"/>
        <v>1.4300000000000002</v>
      </c>
      <c r="D335" s="99">
        <f t="shared" si="21"/>
        <v>15.394916590827844</v>
      </c>
      <c r="E335">
        <f t="shared" si="22"/>
        <v>2.00133915680762</v>
      </c>
    </row>
    <row r="336" spans="1:5" x14ac:dyDescent="0.25">
      <c r="A336" s="1">
        <v>41148</v>
      </c>
      <c r="B336">
        <v>9.8000000000000007</v>
      </c>
      <c r="C336">
        <f t="shared" si="20"/>
        <v>1.2740000000000002</v>
      </c>
      <c r="D336" s="99">
        <f t="shared" si="21"/>
        <v>14.194916590827845</v>
      </c>
      <c r="E336">
        <f t="shared" si="22"/>
        <v>1.8453391568076198</v>
      </c>
    </row>
    <row r="337" spans="1:5" x14ac:dyDescent="0.25">
      <c r="A337" s="1">
        <v>41149</v>
      </c>
      <c r="B337">
        <v>9.6999999999999993</v>
      </c>
      <c r="C337">
        <f t="shared" si="20"/>
        <v>1.2609999999999999</v>
      </c>
      <c r="D337" s="99">
        <f t="shared" si="21"/>
        <v>14.094916590827843</v>
      </c>
      <c r="E337">
        <f t="shared" si="22"/>
        <v>1.8323391568076197</v>
      </c>
    </row>
    <row r="338" spans="1:5" x14ac:dyDescent="0.25">
      <c r="A338" s="1">
        <v>41150</v>
      </c>
      <c r="B338">
        <v>9</v>
      </c>
      <c r="C338">
        <f t="shared" si="20"/>
        <v>1.17</v>
      </c>
      <c r="D338" s="99">
        <f t="shared" si="21"/>
        <v>13.394916590827844</v>
      </c>
      <c r="E338">
        <f t="shared" si="22"/>
        <v>1.7413391568076197</v>
      </c>
    </row>
    <row r="339" spans="1:5" x14ac:dyDescent="0.25">
      <c r="A339" s="1">
        <v>41151</v>
      </c>
      <c r="B339">
        <v>8.8000000000000007</v>
      </c>
      <c r="C339">
        <f t="shared" si="20"/>
        <v>1.1440000000000001</v>
      </c>
      <c r="D339" s="99">
        <f t="shared" si="21"/>
        <v>13.194916590827845</v>
      </c>
      <c r="E339">
        <f t="shared" si="22"/>
        <v>1.7153391568076199</v>
      </c>
    </row>
    <row r="340" spans="1:5" x14ac:dyDescent="0.25">
      <c r="A340" s="1">
        <v>41152</v>
      </c>
      <c r="B340">
        <v>9.5</v>
      </c>
      <c r="C340">
        <f t="shared" si="20"/>
        <v>1.2350000000000001</v>
      </c>
      <c r="D340" s="99">
        <f t="shared" si="21"/>
        <v>13.894916590827844</v>
      </c>
      <c r="E340">
        <f t="shared" si="22"/>
        <v>1.8063391568076197</v>
      </c>
    </row>
    <row r="341" spans="1:5" x14ac:dyDescent="0.25">
      <c r="A341" s="1">
        <v>41153</v>
      </c>
      <c r="B341">
        <v>10</v>
      </c>
      <c r="C341">
        <f t="shared" si="20"/>
        <v>1.3</v>
      </c>
      <c r="D341" s="99">
        <f>B341+$Y$13</f>
        <v>14.394916590827844</v>
      </c>
      <c r="E341">
        <f t="shared" si="22"/>
        <v>1.8713391568076199</v>
      </c>
    </row>
    <row r="342" spans="1:5" x14ac:dyDescent="0.25">
      <c r="A342" s="1">
        <v>41154</v>
      </c>
      <c r="B342">
        <v>10</v>
      </c>
      <c r="C342">
        <f t="shared" si="20"/>
        <v>1.3</v>
      </c>
      <c r="D342" s="99">
        <f t="shared" ref="D342:D370" si="23">B342+$Y$13</f>
        <v>14.394916590827844</v>
      </c>
      <c r="E342">
        <f t="shared" si="22"/>
        <v>1.8713391568076199</v>
      </c>
    </row>
    <row r="343" spans="1:5" x14ac:dyDescent="0.25">
      <c r="A343" s="1">
        <v>41155</v>
      </c>
      <c r="B343">
        <v>8.9</v>
      </c>
      <c r="C343">
        <f t="shared" si="20"/>
        <v>1.157</v>
      </c>
      <c r="D343" s="99">
        <f t="shared" si="23"/>
        <v>13.294916590827844</v>
      </c>
      <c r="E343">
        <f t="shared" si="22"/>
        <v>1.7283391568076198</v>
      </c>
    </row>
    <row r="344" spans="1:5" x14ac:dyDescent="0.25">
      <c r="A344" s="1">
        <v>41156</v>
      </c>
      <c r="B344">
        <v>9</v>
      </c>
      <c r="C344">
        <f t="shared" si="20"/>
        <v>1.17</v>
      </c>
      <c r="D344" s="99">
        <f t="shared" si="23"/>
        <v>13.394916590827844</v>
      </c>
      <c r="E344">
        <f t="shared" si="22"/>
        <v>1.7413391568076197</v>
      </c>
    </row>
    <row r="345" spans="1:5" x14ac:dyDescent="0.25">
      <c r="A345" s="1">
        <v>41157</v>
      </c>
      <c r="B345">
        <v>8.8000000000000007</v>
      </c>
      <c r="C345">
        <f t="shared" si="20"/>
        <v>1.1440000000000001</v>
      </c>
      <c r="D345" s="99">
        <f t="shared" si="23"/>
        <v>13.194916590827845</v>
      </c>
      <c r="E345">
        <f t="shared" si="22"/>
        <v>1.7153391568076199</v>
      </c>
    </row>
    <row r="346" spans="1:5" x14ac:dyDescent="0.25">
      <c r="A346" s="1">
        <v>41158</v>
      </c>
      <c r="B346">
        <v>9.6999999999999993</v>
      </c>
      <c r="C346">
        <f t="shared" si="20"/>
        <v>1.2609999999999999</v>
      </c>
      <c r="D346" s="99">
        <f t="shared" si="23"/>
        <v>14.094916590827843</v>
      </c>
      <c r="E346">
        <f t="shared" si="22"/>
        <v>1.8323391568076197</v>
      </c>
    </row>
    <row r="347" spans="1:5" x14ac:dyDescent="0.25">
      <c r="A347" s="1">
        <v>41159</v>
      </c>
      <c r="B347">
        <v>9.8000000000000007</v>
      </c>
      <c r="C347">
        <f t="shared" si="20"/>
        <v>1.2740000000000002</v>
      </c>
      <c r="D347" s="99">
        <f t="shared" si="23"/>
        <v>14.194916590827845</v>
      </c>
      <c r="E347">
        <f t="shared" si="22"/>
        <v>1.8453391568076198</v>
      </c>
    </row>
    <row r="348" spans="1:5" x14ac:dyDescent="0.25">
      <c r="A348" s="1">
        <v>41160</v>
      </c>
      <c r="B348">
        <v>9.1</v>
      </c>
      <c r="C348">
        <f t="shared" si="20"/>
        <v>1.1830000000000001</v>
      </c>
      <c r="D348" s="99">
        <f t="shared" si="23"/>
        <v>13.494916590827843</v>
      </c>
      <c r="E348">
        <f t="shared" si="22"/>
        <v>1.7543391568076196</v>
      </c>
    </row>
    <row r="349" spans="1:5" x14ac:dyDescent="0.25">
      <c r="A349" s="1">
        <v>41161</v>
      </c>
      <c r="B349">
        <v>9.3000000000000007</v>
      </c>
      <c r="C349">
        <f t="shared" ref="C349:C370" si="24">B349*0.13</f>
        <v>1.2090000000000001</v>
      </c>
      <c r="D349" s="99">
        <f t="shared" si="23"/>
        <v>13.694916590827845</v>
      </c>
      <c r="E349">
        <f t="shared" si="22"/>
        <v>1.7803391568076199</v>
      </c>
    </row>
    <row r="350" spans="1:5" x14ac:dyDescent="0.25">
      <c r="A350" s="1">
        <v>41162</v>
      </c>
      <c r="B350">
        <v>10</v>
      </c>
      <c r="C350">
        <f t="shared" si="24"/>
        <v>1.3</v>
      </c>
      <c r="D350" s="99">
        <f t="shared" si="23"/>
        <v>14.394916590827844</v>
      </c>
      <c r="E350">
        <f t="shared" si="22"/>
        <v>1.8713391568076199</v>
      </c>
    </row>
    <row r="351" spans="1:5" x14ac:dyDescent="0.25">
      <c r="A351" s="1">
        <v>41163</v>
      </c>
      <c r="B351">
        <v>10</v>
      </c>
      <c r="C351">
        <f t="shared" si="24"/>
        <v>1.3</v>
      </c>
      <c r="D351" s="99">
        <f t="shared" si="23"/>
        <v>14.394916590827844</v>
      </c>
      <c r="E351">
        <f t="shared" si="22"/>
        <v>1.8713391568076199</v>
      </c>
    </row>
    <row r="352" spans="1:5" x14ac:dyDescent="0.25">
      <c r="A352" s="1">
        <v>41164</v>
      </c>
      <c r="B352">
        <v>10</v>
      </c>
      <c r="C352">
        <f t="shared" si="24"/>
        <v>1.3</v>
      </c>
      <c r="D352" s="99">
        <f t="shared" si="23"/>
        <v>14.394916590827844</v>
      </c>
      <c r="E352">
        <f t="shared" si="22"/>
        <v>1.8713391568076199</v>
      </c>
    </row>
    <row r="353" spans="1:5" x14ac:dyDescent="0.25">
      <c r="A353" s="1">
        <v>41165</v>
      </c>
      <c r="B353">
        <v>9.1999999999999993</v>
      </c>
      <c r="C353">
        <f t="shared" si="24"/>
        <v>1.196</v>
      </c>
      <c r="D353" s="99">
        <f t="shared" si="23"/>
        <v>13.594916590827843</v>
      </c>
      <c r="E353">
        <f t="shared" si="22"/>
        <v>1.7673391568076198</v>
      </c>
    </row>
    <row r="354" spans="1:5" x14ac:dyDescent="0.25">
      <c r="A354" s="1">
        <v>41166</v>
      </c>
      <c r="B354">
        <v>8.9</v>
      </c>
      <c r="C354">
        <f t="shared" si="24"/>
        <v>1.157</v>
      </c>
      <c r="D354" s="99">
        <f t="shared" si="23"/>
        <v>13.294916590827844</v>
      </c>
      <c r="E354">
        <f t="shared" si="22"/>
        <v>1.7283391568076198</v>
      </c>
    </row>
    <row r="355" spans="1:5" x14ac:dyDescent="0.25">
      <c r="A355" s="1">
        <v>41167</v>
      </c>
      <c r="B355">
        <v>8.6</v>
      </c>
      <c r="C355">
        <f t="shared" si="24"/>
        <v>1.1179999999999999</v>
      </c>
      <c r="D355" s="99">
        <f t="shared" si="23"/>
        <v>12.994916590827843</v>
      </c>
      <c r="E355">
        <f t="shared" si="22"/>
        <v>1.6893391568076197</v>
      </c>
    </row>
    <row r="356" spans="1:5" x14ac:dyDescent="0.25">
      <c r="A356" s="1">
        <v>41168</v>
      </c>
      <c r="B356">
        <v>8.1</v>
      </c>
      <c r="C356">
        <f t="shared" si="24"/>
        <v>1.0529999999999999</v>
      </c>
      <c r="D356" s="99">
        <f t="shared" si="23"/>
        <v>12.494916590827843</v>
      </c>
      <c r="E356">
        <f t="shared" si="22"/>
        <v>1.6243391568076198</v>
      </c>
    </row>
    <row r="357" spans="1:5" x14ac:dyDescent="0.25">
      <c r="A357" s="1">
        <v>41169</v>
      </c>
      <c r="B357">
        <v>7.5</v>
      </c>
      <c r="C357">
        <f t="shared" si="24"/>
        <v>0.97500000000000009</v>
      </c>
      <c r="D357" s="99">
        <f t="shared" si="23"/>
        <v>11.894916590827844</v>
      </c>
      <c r="E357">
        <f t="shared" si="22"/>
        <v>1.5463391568076197</v>
      </c>
    </row>
    <row r="358" spans="1:5" x14ac:dyDescent="0.25">
      <c r="A358" s="1">
        <v>41170</v>
      </c>
      <c r="B358">
        <v>7.8</v>
      </c>
      <c r="C358">
        <f t="shared" si="24"/>
        <v>1.014</v>
      </c>
      <c r="D358" s="99">
        <f t="shared" si="23"/>
        <v>12.194916590827845</v>
      </c>
      <c r="E358">
        <f t="shared" si="22"/>
        <v>1.5853391568076198</v>
      </c>
    </row>
    <row r="359" spans="1:5" x14ac:dyDescent="0.25">
      <c r="A359" s="1">
        <v>41171</v>
      </c>
      <c r="B359">
        <v>7.8</v>
      </c>
      <c r="C359">
        <f t="shared" si="24"/>
        <v>1.014</v>
      </c>
      <c r="D359" s="99">
        <f t="shared" si="23"/>
        <v>12.194916590827845</v>
      </c>
      <c r="E359">
        <f t="shared" si="22"/>
        <v>1.5853391568076198</v>
      </c>
    </row>
    <row r="360" spans="1:5" x14ac:dyDescent="0.25">
      <c r="A360" s="1">
        <v>41172</v>
      </c>
      <c r="B360">
        <v>7.9</v>
      </c>
      <c r="C360">
        <f t="shared" si="24"/>
        <v>1.0270000000000001</v>
      </c>
      <c r="D360" s="99">
        <f t="shared" si="23"/>
        <v>12.294916590827844</v>
      </c>
      <c r="E360">
        <f t="shared" si="22"/>
        <v>1.5983391568076197</v>
      </c>
    </row>
    <row r="361" spans="1:5" x14ac:dyDescent="0.25">
      <c r="A361" s="1">
        <v>41173</v>
      </c>
      <c r="B361">
        <v>8.1999999999999993</v>
      </c>
      <c r="C361">
        <f t="shared" si="24"/>
        <v>1.0659999999999998</v>
      </c>
      <c r="D361" s="99">
        <f t="shared" si="23"/>
        <v>12.594916590827843</v>
      </c>
      <c r="E361">
        <f t="shared" si="22"/>
        <v>1.6373391568076197</v>
      </c>
    </row>
    <row r="362" spans="1:5" x14ac:dyDescent="0.25">
      <c r="A362" s="1">
        <v>41174</v>
      </c>
      <c r="B362">
        <v>7.9</v>
      </c>
      <c r="C362">
        <f t="shared" si="24"/>
        <v>1.0270000000000001</v>
      </c>
      <c r="D362" s="99">
        <f t="shared" si="23"/>
        <v>12.294916590827844</v>
      </c>
      <c r="E362">
        <f t="shared" si="22"/>
        <v>1.5983391568076197</v>
      </c>
    </row>
    <row r="363" spans="1:5" x14ac:dyDescent="0.25">
      <c r="A363" s="1">
        <v>41175</v>
      </c>
      <c r="B363">
        <v>7.7</v>
      </c>
      <c r="C363">
        <f t="shared" si="24"/>
        <v>1.0010000000000001</v>
      </c>
      <c r="D363" s="99">
        <f t="shared" si="23"/>
        <v>12.094916590827843</v>
      </c>
      <c r="E363">
        <f t="shared" si="22"/>
        <v>1.5723391568076197</v>
      </c>
    </row>
    <row r="364" spans="1:5" x14ac:dyDescent="0.25">
      <c r="A364" s="1">
        <v>41176</v>
      </c>
      <c r="B364">
        <v>7.3</v>
      </c>
      <c r="C364">
        <f t="shared" si="24"/>
        <v>0.94899999999999995</v>
      </c>
      <c r="D364" s="99">
        <f t="shared" si="23"/>
        <v>11.694916590827845</v>
      </c>
      <c r="E364">
        <f t="shared" si="22"/>
        <v>1.5203391568076199</v>
      </c>
    </row>
    <row r="365" spans="1:5" x14ac:dyDescent="0.25">
      <c r="A365" s="1">
        <v>41177</v>
      </c>
      <c r="B365">
        <v>7.2</v>
      </c>
      <c r="C365">
        <f t="shared" si="24"/>
        <v>0.93600000000000005</v>
      </c>
      <c r="D365" s="99">
        <f t="shared" si="23"/>
        <v>11.594916590827843</v>
      </c>
      <c r="E365">
        <f t="shared" si="22"/>
        <v>1.5073391568076198</v>
      </c>
    </row>
    <row r="366" spans="1:5" x14ac:dyDescent="0.25">
      <c r="A366" s="1">
        <v>41178</v>
      </c>
      <c r="B366">
        <v>6.9</v>
      </c>
      <c r="C366">
        <f t="shared" si="24"/>
        <v>0.89700000000000013</v>
      </c>
      <c r="D366" s="99">
        <f t="shared" si="23"/>
        <v>11.294916590827844</v>
      </c>
      <c r="E366">
        <f t="shared" si="22"/>
        <v>1.4683391568076198</v>
      </c>
    </row>
    <row r="367" spans="1:5" x14ac:dyDescent="0.25">
      <c r="A367" s="1">
        <v>41179</v>
      </c>
      <c r="B367">
        <v>6.8</v>
      </c>
      <c r="C367">
        <f t="shared" si="24"/>
        <v>0.88400000000000001</v>
      </c>
      <c r="D367" s="99">
        <f t="shared" si="23"/>
        <v>11.194916590827845</v>
      </c>
      <c r="E367">
        <f t="shared" si="22"/>
        <v>1.4553391568076199</v>
      </c>
    </row>
    <row r="368" spans="1:5" x14ac:dyDescent="0.25">
      <c r="A368" s="1">
        <v>41180</v>
      </c>
      <c r="B368">
        <v>7.1</v>
      </c>
      <c r="C368">
        <f t="shared" si="24"/>
        <v>0.92299999999999993</v>
      </c>
      <c r="D368" s="99">
        <f t="shared" si="23"/>
        <v>11.494916590827843</v>
      </c>
      <c r="E368">
        <f t="shared" si="22"/>
        <v>1.4943391568076196</v>
      </c>
    </row>
    <row r="369" spans="1:5" x14ac:dyDescent="0.25">
      <c r="A369" s="1">
        <v>41181</v>
      </c>
      <c r="B369">
        <v>7.4</v>
      </c>
      <c r="C369">
        <f t="shared" si="24"/>
        <v>0.96200000000000008</v>
      </c>
      <c r="D369" s="99">
        <f t="shared" si="23"/>
        <v>11.794916590827844</v>
      </c>
      <c r="E369">
        <f t="shared" si="22"/>
        <v>1.5333391568076198</v>
      </c>
    </row>
    <row r="370" spans="1:5" x14ac:dyDescent="0.25">
      <c r="A370" s="1">
        <v>41182</v>
      </c>
      <c r="B370">
        <v>8.1999999999999993</v>
      </c>
      <c r="C370">
        <f t="shared" si="24"/>
        <v>1.0659999999999998</v>
      </c>
      <c r="D370" s="99">
        <f t="shared" si="23"/>
        <v>12.594916590827843</v>
      </c>
      <c r="E370">
        <f t="shared" si="22"/>
        <v>1.6373391568076197</v>
      </c>
    </row>
    <row r="371" spans="1:5" x14ac:dyDescent="0.25">
      <c r="A371" s="1">
        <v>41183</v>
      </c>
      <c r="B371">
        <v>1.7</v>
      </c>
      <c r="C371">
        <f>B371*0.13</f>
        <v>0.221</v>
      </c>
      <c r="D371" s="99">
        <f>B371+$Y$3</f>
        <v>2.0070809530028169</v>
      </c>
      <c r="E371">
        <f>D371*0.13</f>
        <v>0.26092052389036618</v>
      </c>
    </row>
    <row r="372" spans="1:5" x14ac:dyDescent="0.25">
      <c r="A372" s="1">
        <v>41184</v>
      </c>
      <c r="B372">
        <v>1.7</v>
      </c>
      <c r="C372">
        <f t="shared" ref="C372:C400" si="25">B372*0.13</f>
        <v>0.221</v>
      </c>
      <c r="D372" s="99">
        <f t="shared" ref="D372:D400" si="26">B372+$Y$3</f>
        <v>2.0070809530028169</v>
      </c>
      <c r="E372">
        <f t="shared" ref="E372:E396" si="27">D372*0.13</f>
        <v>0.26092052389036618</v>
      </c>
    </row>
    <row r="373" spans="1:5" x14ac:dyDescent="0.25">
      <c r="A373" s="1">
        <v>41185</v>
      </c>
      <c r="B373">
        <v>1.8</v>
      </c>
      <c r="C373">
        <f t="shared" si="25"/>
        <v>0.23400000000000001</v>
      </c>
      <c r="D373" s="99">
        <f t="shared" si="26"/>
        <v>2.1070809530028169</v>
      </c>
      <c r="E373">
        <f t="shared" si="27"/>
        <v>0.2739205238903662</v>
      </c>
    </row>
    <row r="374" spans="1:5" x14ac:dyDescent="0.25">
      <c r="A374" s="1">
        <v>41186</v>
      </c>
      <c r="B374">
        <v>1.8</v>
      </c>
      <c r="C374">
        <f t="shared" si="25"/>
        <v>0.23400000000000001</v>
      </c>
      <c r="D374" s="99">
        <f t="shared" si="26"/>
        <v>2.1070809530028169</v>
      </c>
      <c r="E374">
        <f t="shared" si="27"/>
        <v>0.2739205238903662</v>
      </c>
    </row>
    <row r="375" spans="1:5" x14ac:dyDescent="0.25">
      <c r="A375" s="1">
        <v>41187</v>
      </c>
      <c r="B375">
        <v>1.8</v>
      </c>
      <c r="C375">
        <f t="shared" si="25"/>
        <v>0.23400000000000001</v>
      </c>
      <c r="D375" s="99">
        <f t="shared" si="26"/>
        <v>2.1070809530028169</v>
      </c>
      <c r="E375">
        <f t="shared" si="27"/>
        <v>0.2739205238903662</v>
      </c>
    </row>
    <row r="376" spans="1:5" x14ac:dyDescent="0.25">
      <c r="A376" s="1">
        <v>41188</v>
      </c>
      <c r="B376">
        <v>1.7</v>
      </c>
      <c r="C376">
        <f t="shared" si="25"/>
        <v>0.221</v>
      </c>
      <c r="D376" s="99">
        <f t="shared" si="26"/>
        <v>2.0070809530028169</v>
      </c>
      <c r="E376">
        <f t="shared" si="27"/>
        <v>0.26092052389036618</v>
      </c>
    </row>
    <row r="377" spans="1:5" x14ac:dyDescent="0.25">
      <c r="A377" s="1">
        <v>41189</v>
      </c>
      <c r="B377">
        <v>1.7</v>
      </c>
      <c r="C377">
        <f t="shared" si="25"/>
        <v>0.221</v>
      </c>
      <c r="D377" s="99">
        <f t="shared" si="26"/>
        <v>2.0070809530028169</v>
      </c>
      <c r="E377">
        <f t="shared" si="27"/>
        <v>0.26092052389036618</v>
      </c>
    </row>
    <row r="378" spans="1:5" x14ac:dyDescent="0.25">
      <c r="A378" s="1">
        <v>41190</v>
      </c>
      <c r="B378">
        <v>1.7</v>
      </c>
      <c r="C378">
        <f t="shared" si="25"/>
        <v>0.221</v>
      </c>
      <c r="D378" s="99">
        <f t="shared" si="26"/>
        <v>2.0070809530028169</v>
      </c>
      <c r="E378">
        <f t="shared" si="27"/>
        <v>0.26092052389036618</v>
      </c>
    </row>
    <row r="379" spans="1:5" x14ac:dyDescent="0.25">
      <c r="A379" s="1">
        <v>41191</v>
      </c>
      <c r="B379">
        <v>1.6</v>
      </c>
      <c r="C379">
        <f t="shared" si="25"/>
        <v>0.20800000000000002</v>
      </c>
      <c r="D379" s="99">
        <f t="shared" si="26"/>
        <v>1.9070809530028172</v>
      </c>
      <c r="E379">
        <f t="shared" si="27"/>
        <v>0.24792052389036626</v>
      </c>
    </row>
    <row r="380" spans="1:5" x14ac:dyDescent="0.25">
      <c r="A380" s="1">
        <v>41192</v>
      </c>
      <c r="B380">
        <v>1.7</v>
      </c>
      <c r="C380">
        <f t="shared" si="25"/>
        <v>0.221</v>
      </c>
      <c r="D380" s="99">
        <f t="shared" si="26"/>
        <v>2.0070809530028169</v>
      </c>
      <c r="E380">
        <f t="shared" si="27"/>
        <v>0.26092052389036618</v>
      </c>
    </row>
    <row r="381" spans="1:5" x14ac:dyDescent="0.25">
      <c r="A381" s="1">
        <v>41193</v>
      </c>
      <c r="B381">
        <v>1.6</v>
      </c>
      <c r="C381">
        <f t="shared" si="25"/>
        <v>0.20800000000000002</v>
      </c>
      <c r="D381" s="99">
        <f t="shared" si="26"/>
        <v>1.9070809530028172</v>
      </c>
      <c r="E381">
        <f t="shared" si="27"/>
        <v>0.24792052389036626</v>
      </c>
    </row>
    <row r="382" spans="1:5" x14ac:dyDescent="0.25">
      <c r="A382" s="1">
        <v>41194</v>
      </c>
      <c r="B382">
        <v>2.4</v>
      </c>
      <c r="C382">
        <f t="shared" si="25"/>
        <v>0.312</v>
      </c>
      <c r="D382" s="99">
        <f t="shared" si="26"/>
        <v>2.707080953002817</v>
      </c>
      <c r="E382">
        <f t="shared" si="27"/>
        <v>0.35192052389036621</v>
      </c>
    </row>
    <row r="383" spans="1:5" x14ac:dyDescent="0.25">
      <c r="A383" s="1">
        <v>41195</v>
      </c>
      <c r="B383">
        <v>2.6</v>
      </c>
      <c r="C383">
        <f t="shared" si="25"/>
        <v>0.33800000000000002</v>
      </c>
      <c r="D383" s="99">
        <f t="shared" si="26"/>
        <v>2.9070809530028172</v>
      </c>
      <c r="E383">
        <f t="shared" si="27"/>
        <v>0.37792052389036623</v>
      </c>
    </row>
    <row r="384" spans="1:5" x14ac:dyDescent="0.25">
      <c r="A384" s="1">
        <v>41196</v>
      </c>
      <c r="B384">
        <v>2.6</v>
      </c>
      <c r="C384">
        <f t="shared" si="25"/>
        <v>0.33800000000000002</v>
      </c>
      <c r="D384" s="99">
        <f t="shared" si="26"/>
        <v>2.9070809530028172</v>
      </c>
      <c r="E384">
        <f t="shared" si="27"/>
        <v>0.37792052389036623</v>
      </c>
    </row>
    <row r="385" spans="1:5" x14ac:dyDescent="0.25">
      <c r="A385" s="1">
        <v>41197</v>
      </c>
      <c r="B385">
        <v>2.7</v>
      </c>
      <c r="C385">
        <f t="shared" si="25"/>
        <v>0.35100000000000003</v>
      </c>
      <c r="D385" s="99">
        <f t="shared" si="26"/>
        <v>3.0070809530028173</v>
      </c>
      <c r="E385">
        <f t="shared" si="27"/>
        <v>0.39092052389036624</v>
      </c>
    </row>
    <row r="386" spans="1:5" x14ac:dyDescent="0.25">
      <c r="A386" s="1">
        <v>41198</v>
      </c>
      <c r="B386">
        <v>2.8</v>
      </c>
      <c r="C386">
        <f t="shared" si="25"/>
        <v>0.36399999999999999</v>
      </c>
      <c r="D386" s="99">
        <f t="shared" si="26"/>
        <v>3.1070809530028169</v>
      </c>
      <c r="E386">
        <f t="shared" si="27"/>
        <v>0.4039205238903662</v>
      </c>
    </row>
    <row r="387" spans="1:5" x14ac:dyDescent="0.25">
      <c r="A387" s="1">
        <v>41199</v>
      </c>
      <c r="B387">
        <v>2.8</v>
      </c>
      <c r="C387">
        <f t="shared" si="25"/>
        <v>0.36399999999999999</v>
      </c>
      <c r="D387" s="99">
        <f t="shared" si="26"/>
        <v>3.1070809530028169</v>
      </c>
      <c r="E387">
        <f t="shared" si="27"/>
        <v>0.4039205238903662</v>
      </c>
    </row>
    <row r="388" spans="1:5" x14ac:dyDescent="0.25">
      <c r="A388" s="1">
        <v>41200</v>
      </c>
      <c r="B388">
        <v>2.8</v>
      </c>
      <c r="C388">
        <f t="shared" si="25"/>
        <v>0.36399999999999999</v>
      </c>
      <c r="D388" s="99">
        <f t="shared" si="26"/>
        <v>3.1070809530028169</v>
      </c>
      <c r="E388">
        <f t="shared" si="27"/>
        <v>0.4039205238903662</v>
      </c>
    </row>
    <row r="389" spans="1:5" x14ac:dyDescent="0.25">
      <c r="A389" s="1">
        <v>41201</v>
      </c>
      <c r="B389">
        <v>2.6</v>
      </c>
      <c r="C389">
        <f t="shared" si="25"/>
        <v>0.33800000000000002</v>
      </c>
      <c r="D389" s="99">
        <f t="shared" si="26"/>
        <v>2.9070809530028172</v>
      </c>
      <c r="E389">
        <f t="shared" si="27"/>
        <v>0.37792052389036623</v>
      </c>
    </row>
    <row r="390" spans="1:5" x14ac:dyDescent="0.25">
      <c r="A390" s="1">
        <v>41202</v>
      </c>
      <c r="B390">
        <v>2.5</v>
      </c>
      <c r="C390">
        <f t="shared" si="25"/>
        <v>0.32500000000000001</v>
      </c>
      <c r="D390" s="99">
        <f t="shared" si="26"/>
        <v>2.8070809530028171</v>
      </c>
      <c r="E390">
        <f t="shared" si="27"/>
        <v>0.36492052389036622</v>
      </c>
    </row>
    <row r="391" spans="1:5" x14ac:dyDescent="0.25">
      <c r="A391" s="1">
        <v>41203</v>
      </c>
      <c r="B391">
        <v>2.4</v>
      </c>
      <c r="C391">
        <f t="shared" si="25"/>
        <v>0.312</v>
      </c>
      <c r="D391" s="99">
        <f t="shared" si="26"/>
        <v>2.707080953002817</v>
      </c>
      <c r="E391">
        <f t="shared" si="27"/>
        <v>0.35192052389036621</v>
      </c>
    </row>
    <row r="392" spans="1:5" x14ac:dyDescent="0.25">
      <c r="A392" s="1">
        <v>41204</v>
      </c>
      <c r="B392">
        <v>2.2000000000000002</v>
      </c>
      <c r="C392">
        <f t="shared" si="25"/>
        <v>0.28600000000000003</v>
      </c>
      <c r="D392" s="99">
        <f t="shared" si="26"/>
        <v>2.5070809530028173</v>
      </c>
      <c r="E392">
        <f t="shared" si="27"/>
        <v>0.32592052389036624</v>
      </c>
    </row>
    <row r="393" spans="1:5" x14ac:dyDescent="0.25">
      <c r="A393" s="1">
        <v>41205</v>
      </c>
      <c r="B393">
        <v>2.2999999999999998</v>
      </c>
      <c r="C393">
        <f t="shared" si="25"/>
        <v>0.29899999999999999</v>
      </c>
      <c r="D393" s="99">
        <f t="shared" si="26"/>
        <v>2.6070809530028169</v>
      </c>
      <c r="E393">
        <f t="shared" si="27"/>
        <v>0.3389205238903662</v>
      </c>
    </row>
    <row r="394" spans="1:5" x14ac:dyDescent="0.25">
      <c r="A394" s="1">
        <v>41206</v>
      </c>
      <c r="B394">
        <v>2.7</v>
      </c>
      <c r="C394">
        <f t="shared" si="25"/>
        <v>0.35100000000000003</v>
      </c>
      <c r="D394" s="99">
        <f t="shared" si="26"/>
        <v>3.0070809530028173</v>
      </c>
      <c r="E394">
        <f t="shared" si="27"/>
        <v>0.39092052389036624</v>
      </c>
    </row>
    <row r="395" spans="1:5" x14ac:dyDescent="0.25">
      <c r="A395" s="1">
        <v>41207</v>
      </c>
      <c r="B395">
        <v>3.1</v>
      </c>
      <c r="C395">
        <f t="shared" si="25"/>
        <v>0.40300000000000002</v>
      </c>
      <c r="D395" s="99">
        <f t="shared" si="26"/>
        <v>3.4070809530028172</v>
      </c>
      <c r="E395">
        <f t="shared" si="27"/>
        <v>0.44292052389036624</v>
      </c>
    </row>
    <row r="396" spans="1:5" x14ac:dyDescent="0.25">
      <c r="A396" s="1">
        <v>41208</v>
      </c>
      <c r="B396">
        <v>3.1</v>
      </c>
      <c r="C396">
        <f t="shared" si="25"/>
        <v>0.40300000000000002</v>
      </c>
      <c r="D396" s="99">
        <f t="shared" si="26"/>
        <v>3.4070809530028172</v>
      </c>
      <c r="E396">
        <f t="shared" si="27"/>
        <v>0.44292052389036624</v>
      </c>
    </row>
    <row r="397" spans="1:5" x14ac:dyDescent="0.25">
      <c r="A397" s="1">
        <v>41209</v>
      </c>
      <c r="B397">
        <v>3.1</v>
      </c>
      <c r="C397">
        <f t="shared" si="25"/>
        <v>0.40300000000000002</v>
      </c>
      <c r="D397" s="99">
        <f t="shared" si="26"/>
        <v>3.4070809530028172</v>
      </c>
      <c r="E397">
        <f>D397*0.13</f>
        <v>0.44292052389036624</v>
      </c>
    </row>
    <row r="398" spans="1:5" x14ac:dyDescent="0.25">
      <c r="A398" s="1">
        <v>41210</v>
      </c>
      <c r="B398">
        <v>3.1</v>
      </c>
      <c r="C398">
        <f t="shared" si="25"/>
        <v>0.40300000000000002</v>
      </c>
      <c r="D398" s="99">
        <f t="shared" si="26"/>
        <v>3.4070809530028172</v>
      </c>
      <c r="E398">
        <f t="shared" ref="E398:E400" si="28">D398*0.13</f>
        <v>0.44292052389036624</v>
      </c>
    </row>
    <row r="399" spans="1:5" x14ac:dyDescent="0.25">
      <c r="A399" s="1">
        <v>41211</v>
      </c>
      <c r="B399">
        <v>3.1</v>
      </c>
      <c r="C399">
        <f t="shared" si="25"/>
        <v>0.40300000000000002</v>
      </c>
      <c r="D399" s="99">
        <f t="shared" si="26"/>
        <v>3.4070809530028172</v>
      </c>
      <c r="E399">
        <f t="shared" si="28"/>
        <v>0.44292052389036624</v>
      </c>
    </row>
    <row r="400" spans="1:5" x14ac:dyDescent="0.25">
      <c r="A400" s="1">
        <v>41212</v>
      </c>
      <c r="B400">
        <v>3.1</v>
      </c>
      <c r="C400">
        <f t="shared" si="25"/>
        <v>0.40300000000000002</v>
      </c>
      <c r="D400" s="99">
        <f t="shared" si="26"/>
        <v>3.4070809530028172</v>
      </c>
      <c r="E400">
        <f t="shared" si="28"/>
        <v>0.44292052389036624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32"/>
  <sheetViews>
    <sheetView workbookViewId="0">
      <selection activeCell="B13" sqref="B13"/>
    </sheetView>
  </sheetViews>
  <sheetFormatPr defaultRowHeight="15" x14ac:dyDescent="0.25"/>
  <cols>
    <col min="2" max="2" width="15.7109375" customWidth="1"/>
    <col min="3" max="3" width="17.85546875" customWidth="1"/>
    <col min="4" max="4" width="16.5703125" customWidth="1"/>
  </cols>
  <sheetData>
    <row r="3" spans="1:4" x14ac:dyDescent="0.25">
      <c r="B3" t="s">
        <v>5</v>
      </c>
    </row>
    <row r="4" spans="1:4" ht="60" customHeight="1" x14ac:dyDescent="0.25">
      <c r="A4" t="s">
        <v>0</v>
      </c>
      <c r="B4" s="100" t="s">
        <v>78</v>
      </c>
      <c r="C4" s="100" t="s">
        <v>79</v>
      </c>
      <c r="D4" s="100" t="s">
        <v>80</v>
      </c>
    </row>
    <row r="5" spans="1:4" x14ac:dyDescent="0.25">
      <c r="A5" s="1">
        <v>40878</v>
      </c>
      <c r="B5">
        <v>5.33</v>
      </c>
      <c r="C5">
        <v>2.6</v>
      </c>
      <c r="D5">
        <v>2.34</v>
      </c>
    </row>
    <row r="6" spans="1:4" x14ac:dyDescent="0.25">
      <c r="A6" s="1">
        <v>40879</v>
      </c>
      <c r="B6">
        <v>5.07</v>
      </c>
      <c r="C6">
        <v>2.4700000000000002</v>
      </c>
      <c r="D6">
        <v>2.34</v>
      </c>
    </row>
    <row r="7" spans="1:4" x14ac:dyDescent="0.25">
      <c r="A7" s="1">
        <v>40880</v>
      </c>
      <c r="B7">
        <v>4.8100000000000005</v>
      </c>
      <c r="C7">
        <v>2.4700000000000002</v>
      </c>
      <c r="D7">
        <v>2.34</v>
      </c>
    </row>
    <row r="8" spans="1:4" x14ac:dyDescent="0.25">
      <c r="A8" s="1">
        <v>40881</v>
      </c>
      <c r="B8">
        <v>4.55</v>
      </c>
      <c r="C8">
        <v>2.34</v>
      </c>
      <c r="D8">
        <v>2.34</v>
      </c>
    </row>
    <row r="9" spans="1:4" x14ac:dyDescent="0.25">
      <c r="A9" s="1">
        <v>40882</v>
      </c>
      <c r="B9">
        <v>4.29</v>
      </c>
      <c r="C9">
        <v>2.34</v>
      </c>
      <c r="D9">
        <v>2.34</v>
      </c>
    </row>
    <row r="10" spans="1:4" x14ac:dyDescent="0.25">
      <c r="A10" s="1">
        <v>40883</v>
      </c>
      <c r="B10">
        <v>4.16</v>
      </c>
      <c r="C10">
        <v>2.21</v>
      </c>
      <c r="D10">
        <v>2.34</v>
      </c>
    </row>
    <row r="11" spans="1:4" x14ac:dyDescent="0.25">
      <c r="A11" s="1">
        <v>40884</v>
      </c>
      <c r="B11">
        <v>4.03</v>
      </c>
      <c r="C11">
        <v>2.21</v>
      </c>
      <c r="D11">
        <v>2.34</v>
      </c>
    </row>
    <row r="12" spans="1:4" x14ac:dyDescent="0.25">
      <c r="A12" s="1">
        <v>40885</v>
      </c>
      <c r="B12">
        <v>4.03</v>
      </c>
      <c r="C12">
        <v>2.21</v>
      </c>
      <c r="D12">
        <v>2.34</v>
      </c>
    </row>
    <row r="13" spans="1:4" x14ac:dyDescent="0.25">
      <c r="A13" s="1">
        <v>40886</v>
      </c>
      <c r="B13">
        <v>3.9000000000000004</v>
      </c>
      <c r="C13">
        <v>2.21</v>
      </c>
      <c r="D13">
        <v>2.4700000000000002</v>
      </c>
    </row>
    <row r="14" spans="1:4" x14ac:dyDescent="0.25">
      <c r="A14" s="1">
        <v>40887</v>
      </c>
      <c r="B14">
        <v>3.9000000000000004</v>
      </c>
      <c r="C14">
        <v>2.08</v>
      </c>
      <c r="D14">
        <v>3.12</v>
      </c>
    </row>
    <row r="15" spans="1:4" x14ac:dyDescent="0.25">
      <c r="A15" s="1">
        <v>40888</v>
      </c>
      <c r="B15">
        <v>3.77</v>
      </c>
      <c r="C15">
        <v>2.21</v>
      </c>
      <c r="D15">
        <v>3.38</v>
      </c>
    </row>
    <row r="16" spans="1:4" x14ac:dyDescent="0.25">
      <c r="A16" s="1">
        <v>40889</v>
      </c>
      <c r="B16">
        <v>3.77</v>
      </c>
      <c r="C16">
        <v>2.4700000000000002</v>
      </c>
      <c r="D16">
        <v>3.5100000000000002</v>
      </c>
    </row>
    <row r="17" spans="1:4" x14ac:dyDescent="0.25">
      <c r="A17" s="1">
        <v>40890</v>
      </c>
      <c r="B17">
        <v>3.77</v>
      </c>
      <c r="C17">
        <v>12.22</v>
      </c>
      <c r="D17">
        <v>34.97</v>
      </c>
    </row>
    <row r="18" spans="1:4" x14ac:dyDescent="0.25">
      <c r="A18" s="1">
        <v>40891</v>
      </c>
      <c r="B18">
        <v>3.77</v>
      </c>
      <c r="C18">
        <v>18.850000000000001</v>
      </c>
      <c r="D18">
        <v>1043.9000000000001</v>
      </c>
    </row>
    <row r="19" spans="1:4" x14ac:dyDescent="0.25">
      <c r="A19" s="1">
        <v>40892</v>
      </c>
      <c r="B19">
        <v>3.9000000000000004</v>
      </c>
      <c r="C19">
        <v>11.05</v>
      </c>
      <c r="D19">
        <v>673.4</v>
      </c>
    </row>
    <row r="20" spans="1:4" x14ac:dyDescent="0.25">
      <c r="A20" s="1">
        <v>40893</v>
      </c>
      <c r="B20">
        <v>4.03</v>
      </c>
      <c r="C20">
        <v>67.210000000000008</v>
      </c>
      <c r="D20">
        <v>2054</v>
      </c>
    </row>
    <row r="21" spans="1:4" x14ac:dyDescent="0.25">
      <c r="A21" s="1">
        <v>40894</v>
      </c>
      <c r="B21">
        <v>4.03</v>
      </c>
      <c r="C21">
        <v>51.61</v>
      </c>
      <c r="D21">
        <v>508.3</v>
      </c>
    </row>
    <row r="22" spans="1:4" x14ac:dyDescent="0.25">
      <c r="A22" s="1">
        <v>40895</v>
      </c>
      <c r="B22">
        <v>3.77</v>
      </c>
      <c r="C22">
        <v>24.7</v>
      </c>
      <c r="D22">
        <v>280.8</v>
      </c>
    </row>
    <row r="23" spans="1:4" x14ac:dyDescent="0.25">
      <c r="A23" s="1">
        <v>40896</v>
      </c>
      <c r="B23">
        <v>3.77</v>
      </c>
      <c r="C23">
        <v>16.510000000000002</v>
      </c>
      <c r="D23">
        <v>319.8</v>
      </c>
    </row>
    <row r="24" spans="1:4" x14ac:dyDescent="0.25">
      <c r="A24" s="1">
        <v>40897</v>
      </c>
      <c r="B24">
        <v>3.64</v>
      </c>
      <c r="C24">
        <v>12.35</v>
      </c>
      <c r="D24">
        <v>760.5</v>
      </c>
    </row>
    <row r="25" spans="1:4" x14ac:dyDescent="0.25">
      <c r="A25" s="1">
        <v>40898</v>
      </c>
      <c r="B25">
        <v>3.5100000000000002</v>
      </c>
      <c r="C25">
        <v>11.700000000000001</v>
      </c>
      <c r="D25">
        <v>1006.2</v>
      </c>
    </row>
    <row r="26" spans="1:4" x14ac:dyDescent="0.25">
      <c r="A26" s="1">
        <v>40899</v>
      </c>
      <c r="B26">
        <v>3.5100000000000002</v>
      </c>
      <c r="C26">
        <v>18.07</v>
      </c>
      <c r="D26">
        <v>488.8</v>
      </c>
    </row>
    <row r="27" spans="1:4" x14ac:dyDescent="0.25">
      <c r="A27" s="1">
        <v>40900</v>
      </c>
      <c r="B27">
        <v>3.38</v>
      </c>
      <c r="C27">
        <v>17.55</v>
      </c>
      <c r="D27">
        <v>286</v>
      </c>
    </row>
    <row r="28" spans="1:4" x14ac:dyDescent="0.25">
      <c r="A28" s="1">
        <v>40901</v>
      </c>
      <c r="B28">
        <v>3.38</v>
      </c>
      <c r="C28">
        <v>12.610000000000001</v>
      </c>
      <c r="D28">
        <v>191.1</v>
      </c>
    </row>
    <row r="29" spans="1:4" x14ac:dyDescent="0.25">
      <c r="A29" s="1">
        <v>40902</v>
      </c>
      <c r="B29">
        <v>3.25</v>
      </c>
      <c r="C29">
        <v>9.8800000000000008</v>
      </c>
      <c r="D29">
        <v>133.9</v>
      </c>
    </row>
    <row r="30" spans="1:4" x14ac:dyDescent="0.25">
      <c r="A30" s="1">
        <v>40903</v>
      </c>
      <c r="B30">
        <v>3.25</v>
      </c>
      <c r="C30">
        <v>8.19</v>
      </c>
      <c r="D30">
        <v>122.07000000000001</v>
      </c>
    </row>
    <row r="31" spans="1:4" x14ac:dyDescent="0.25">
      <c r="A31" s="1">
        <v>40904</v>
      </c>
      <c r="B31">
        <v>3.25</v>
      </c>
      <c r="C31">
        <v>8.19</v>
      </c>
      <c r="D31">
        <v>348.40000000000003</v>
      </c>
    </row>
    <row r="32" spans="1:4" x14ac:dyDescent="0.25">
      <c r="A32" s="1">
        <v>40905</v>
      </c>
      <c r="B32">
        <v>3.25</v>
      </c>
      <c r="C32">
        <v>11.440000000000001</v>
      </c>
      <c r="D32">
        <v>1149.2</v>
      </c>
    </row>
    <row r="33" spans="1:4" x14ac:dyDescent="0.25">
      <c r="A33" s="1">
        <v>40906</v>
      </c>
      <c r="B33">
        <v>3.38</v>
      </c>
      <c r="C33">
        <v>8.7100000000000009</v>
      </c>
      <c r="D33">
        <v>1120.6000000000001</v>
      </c>
    </row>
    <row r="34" spans="1:4" x14ac:dyDescent="0.25">
      <c r="A34" s="1">
        <v>40907</v>
      </c>
      <c r="B34">
        <v>3.77</v>
      </c>
      <c r="C34">
        <v>9.8800000000000008</v>
      </c>
      <c r="D34">
        <v>534.30000000000007</v>
      </c>
    </row>
    <row r="35" spans="1:4" x14ac:dyDescent="0.25">
      <c r="A35" s="1">
        <v>40908</v>
      </c>
      <c r="B35">
        <v>4.03</v>
      </c>
      <c r="C35">
        <v>12.48</v>
      </c>
      <c r="D35">
        <v>1287</v>
      </c>
    </row>
    <row r="36" spans="1:4" x14ac:dyDescent="0.25">
      <c r="A36" s="1">
        <v>40909</v>
      </c>
      <c r="B36">
        <v>4.16</v>
      </c>
      <c r="C36">
        <v>13.52</v>
      </c>
      <c r="D36">
        <v>592.80000000000007</v>
      </c>
    </row>
    <row r="37" spans="1:4" x14ac:dyDescent="0.25">
      <c r="A37" s="1">
        <v>40910</v>
      </c>
      <c r="B37">
        <v>3.9000000000000004</v>
      </c>
      <c r="C37">
        <v>56.03</v>
      </c>
      <c r="D37">
        <v>371.8</v>
      </c>
    </row>
    <row r="38" spans="1:4" x14ac:dyDescent="0.25">
      <c r="A38" s="1">
        <v>40911</v>
      </c>
      <c r="B38">
        <v>3.64</v>
      </c>
      <c r="C38">
        <v>33.67</v>
      </c>
      <c r="D38">
        <v>253.5</v>
      </c>
    </row>
    <row r="39" spans="1:4" x14ac:dyDescent="0.25">
      <c r="A39" s="1">
        <v>40912</v>
      </c>
      <c r="B39">
        <v>3.5100000000000002</v>
      </c>
      <c r="C39">
        <v>23.14</v>
      </c>
      <c r="D39">
        <v>187.20000000000002</v>
      </c>
    </row>
    <row r="40" spans="1:4" x14ac:dyDescent="0.25">
      <c r="A40" s="1">
        <v>40913</v>
      </c>
      <c r="B40">
        <v>3.5100000000000002</v>
      </c>
      <c r="C40">
        <v>17.16</v>
      </c>
      <c r="D40">
        <v>139.1</v>
      </c>
    </row>
    <row r="41" spans="1:4" x14ac:dyDescent="0.25">
      <c r="A41" s="1">
        <v>40914</v>
      </c>
      <c r="B41">
        <v>3.38</v>
      </c>
      <c r="C41">
        <v>13.26</v>
      </c>
      <c r="D41">
        <v>108.29</v>
      </c>
    </row>
    <row r="42" spans="1:4" x14ac:dyDescent="0.25">
      <c r="A42" s="1">
        <v>40915</v>
      </c>
      <c r="B42">
        <v>3.38</v>
      </c>
      <c r="C42">
        <v>10.790000000000001</v>
      </c>
      <c r="D42">
        <v>86.97</v>
      </c>
    </row>
    <row r="43" spans="1:4" x14ac:dyDescent="0.25">
      <c r="A43" s="1">
        <v>40916</v>
      </c>
      <c r="B43">
        <v>3.25</v>
      </c>
      <c r="C43">
        <v>9.36</v>
      </c>
      <c r="D43">
        <v>71.89</v>
      </c>
    </row>
    <row r="44" spans="1:4" x14ac:dyDescent="0.25">
      <c r="A44" s="1">
        <v>40917</v>
      </c>
      <c r="B44">
        <v>3.25</v>
      </c>
      <c r="C44">
        <v>8.06</v>
      </c>
      <c r="D44">
        <v>64.09</v>
      </c>
    </row>
    <row r="45" spans="1:4" x14ac:dyDescent="0.25">
      <c r="A45" s="1">
        <v>40918</v>
      </c>
      <c r="B45">
        <v>3.25</v>
      </c>
      <c r="C45">
        <v>7.0200000000000005</v>
      </c>
      <c r="D45">
        <v>66.69</v>
      </c>
    </row>
    <row r="46" spans="1:4" x14ac:dyDescent="0.25">
      <c r="A46" s="1">
        <v>40919</v>
      </c>
      <c r="B46">
        <v>3.25</v>
      </c>
      <c r="C46">
        <v>6.37</v>
      </c>
      <c r="D46">
        <v>89.31</v>
      </c>
    </row>
    <row r="47" spans="1:4" x14ac:dyDescent="0.25">
      <c r="A47" s="1">
        <v>40920</v>
      </c>
      <c r="B47">
        <v>3.25</v>
      </c>
      <c r="C47">
        <v>67.47</v>
      </c>
      <c r="D47">
        <v>153.4</v>
      </c>
    </row>
    <row r="48" spans="1:4" x14ac:dyDescent="0.25">
      <c r="A48" s="1">
        <v>40921</v>
      </c>
      <c r="B48">
        <v>3.12</v>
      </c>
      <c r="C48">
        <v>170.3</v>
      </c>
      <c r="D48">
        <v>731.9</v>
      </c>
    </row>
    <row r="49" spans="1:4" x14ac:dyDescent="0.25">
      <c r="A49" s="1">
        <v>40922</v>
      </c>
      <c r="B49">
        <v>3.12</v>
      </c>
      <c r="C49">
        <v>81.64</v>
      </c>
      <c r="D49">
        <v>548.6</v>
      </c>
    </row>
    <row r="50" spans="1:4" x14ac:dyDescent="0.25">
      <c r="A50" s="1">
        <v>40923</v>
      </c>
      <c r="B50">
        <v>3.12</v>
      </c>
      <c r="C50">
        <v>48.230000000000004</v>
      </c>
      <c r="D50">
        <v>357.5</v>
      </c>
    </row>
    <row r="51" spans="1:4" x14ac:dyDescent="0.25">
      <c r="A51" s="1">
        <v>40924</v>
      </c>
      <c r="B51">
        <v>2.99</v>
      </c>
      <c r="C51">
        <v>33.410000000000004</v>
      </c>
      <c r="D51">
        <v>247</v>
      </c>
    </row>
    <row r="52" spans="1:4" x14ac:dyDescent="0.25">
      <c r="A52" s="1">
        <v>40925</v>
      </c>
      <c r="B52">
        <v>2.99</v>
      </c>
      <c r="C52">
        <v>26.78</v>
      </c>
      <c r="D52">
        <v>183.3</v>
      </c>
    </row>
    <row r="53" spans="1:4" x14ac:dyDescent="0.25">
      <c r="A53" s="1">
        <v>40926</v>
      </c>
      <c r="B53">
        <v>2.99</v>
      </c>
      <c r="C53">
        <v>308.10000000000002</v>
      </c>
      <c r="D53">
        <v>144.30000000000001</v>
      </c>
    </row>
    <row r="54" spans="1:4" x14ac:dyDescent="0.25">
      <c r="A54" s="1">
        <v>40927</v>
      </c>
      <c r="B54">
        <v>3.9000000000000004</v>
      </c>
      <c r="C54">
        <v>683.80000000000007</v>
      </c>
      <c r="D54">
        <v>117.39</v>
      </c>
    </row>
    <row r="55" spans="1:4" x14ac:dyDescent="0.25">
      <c r="A55" s="1">
        <v>40928</v>
      </c>
      <c r="B55">
        <v>22.880000000000003</v>
      </c>
      <c r="C55">
        <v>1140.1000000000001</v>
      </c>
      <c r="D55">
        <v>98.93</v>
      </c>
    </row>
    <row r="56" spans="1:4" x14ac:dyDescent="0.25">
      <c r="A56" s="1">
        <v>40929</v>
      </c>
      <c r="B56">
        <v>305.5</v>
      </c>
      <c r="C56">
        <v>846.30000000000007</v>
      </c>
      <c r="D56">
        <v>88.14</v>
      </c>
    </row>
    <row r="57" spans="1:4" x14ac:dyDescent="0.25">
      <c r="A57" s="1">
        <v>40930</v>
      </c>
      <c r="B57">
        <v>117.91000000000001</v>
      </c>
      <c r="C57">
        <v>540.80000000000007</v>
      </c>
      <c r="D57">
        <v>98.28</v>
      </c>
    </row>
    <row r="58" spans="1:4" x14ac:dyDescent="0.25">
      <c r="A58" s="1">
        <v>40931</v>
      </c>
      <c r="B58">
        <v>434.2</v>
      </c>
      <c r="C58">
        <v>348.40000000000003</v>
      </c>
      <c r="D58">
        <v>187.20000000000002</v>
      </c>
    </row>
    <row r="59" spans="1:4" x14ac:dyDescent="0.25">
      <c r="A59" s="1">
        <v>40932</v>
      </c>
      <c r="B59">
        <v>153.4</v>
      </c>
      <c r="C59">
        <v>241.8</v>
      </c>
      <c r="D59">
        <v>125.84</v>
      </c>
    </row>
    <row r="60" spans="1:4" x14ac:dyDescent="0.25">
      <c r="A60" s="1">
        <v>40933</v>
      </c>
      <c r="B60">
        <v>79.040000000000006</v>
      </c>
      <c r="C60">
        <v>647.4</v>
      </c>
      <c r="D60">
        <v>107.38000000000001</v>
      </c>
    </row>
    <row r="61" spans="1:4" x14ac:dyDescent="0.25">
      <c r="A61" s="1">
        <v>40934</v>
      </c>
      <c r="B61">
        <v>52.78</v>
      </c>
      <c r="C61">
        <v>1108.9000000000001</v>
      </c>
      <c r="D61">
        <v>94.51</v>
      </c>
    </row>
    <row r="62" spans="1:4" x14ac:dyDescent="0.25">
      <c r="A62" s="1">
        <v>40935</v>
      </c>
      <c r="B62">
        <v>40.56</v>
      </c>
      <c r="C62">
        <v>397.8</v>
      </c>
      <c r="D62">
        <v>85.28</v>
      </c>
    </row>
    <row r="63" spans="1:4" x14ac:dyDescent="0.25">
      <c r="A63" s="1">
        <v>40936</v>
      </c>
      <c r="B63">
        <v>30.810000000000002</v>
      </c>
      <c r="C63">
        <v>224.9</v>
      </c>
      <c r="D63">
        <v>76.570000000000007</v>
      </c>
    </row>
    <row r="64" spans="1:4" x14ac:dyDescent="0.25">
      <c r="A64" s="1">
        <v>40937</v>
      </c>
      <c r="B64">
        <v>24.830000000000002</v>
      </c>
      <c r="C64">
        <v>161.20000000000002</v>
      </c>
      <c r="D64">
        <v>68.25</v>
      </c>
    </row>
    <row r="65" spans="1:4" x14ac:dyDescent="0.25">
      <c r="A65" s="1">
        <v>40938</v>
      </c>
      <c r="B65">
        <v>21.060000000000002</v>
      </c>
      <c r="C65">
        <v>135.20000000000002</v>
      </c>
      <c r="D65">
        <v>61.230000000000004</v>
      </c>
    </row>
    <row r="66" spans="1:4" x14ac:dyDescent="0.25">
      <c r="A66" s="1">
        <v>40939</v>
      </c>
      <c r="B66">
        <v>18.59</v>
      </c>
      <c r="C66">
        <v>108.03</v>
      </c>
      <c r="D66">
        <v>56.29</v>
      </c>
    </row>
    <row r="67" spans="1:4" x14ac:dyDescent="0.25">
      <c r="A67" s="1">
        <v>40940</v>
      </c>
      <c r="B67">
        <v>17.16</v>
      </c>
      <c r="C67">
        <v>93.210000000000008</v>
      </c>
      <c r="D67">
        <v>52.52</v>
      </c>
    </row>
    <row r="68" spans="1:4" x14ac:dyDescent="0.25">
      <c r="A68" s="1">
        <v>40941</v>
      </c>
      <c r="B68">
        <v>15.73</v>
      </c>
      <c r="C68">
        <v>84.76</v>
      </c>
      <c r="D68">
        <v>48.1</v>
      </c>
    </row>
    <row r="69" spans="1:4" x14ac:dyDescent="0.25">
      <c r="A69" s="1">
        <v>40942</v>
      </c>
      <c r="B69">
        <v>14.17</v>
      </c>
      <c r="C69">
        <v>76.44</v>
      </c>
      <c r="D69">
        <v>44.2</v>
      </c>
    </row>
    <row r="70" spans="1:4" x14ac:dyDescent="0.25">
      <c r="A70" s="1">
        <v>40943</v>
      </c>
      <c r="B70">
        <v>12.74</v>
      </c>
      <c r="C70">
        <v>74.23</v>
      </c>
      <c r="D70">
        <v>40.950000000000003</v>
      </c>
    </row>
    <row r="71" spans="1:4" x14ac:dyDescent="0.25">
      <c r="A71" s="1">
        <v>40944</v>
      </c>
      <c r="B71">
        <v>11.57</v>
      </c>
      <c r="C71">
        <v>353.6</v>
      </c>
      <c r="D71">
        <v>38.090000000000003</v>
      </c>
    </row>
    <row r="72" spans="1:4" x14ac:dyDescent="0.25">
      <c r="A72" s="1">
        <v>40945</v>
      </c>
      <c r="B72">
        <v>10.530000000000001</v>
      </c>
      <c r="C72">
        <v>232.70000000000002</v>
      </c>
      <c r="D72">
        <v>35.36</v>
      </c>
    </row>
    <row r="73" spans="1:4" x14ac:dyDescent="0.25">
      <c r="A73" s="1">
        <v>40946</v>
      </c>
      <c r="B73">
        <v>10.27</v>
      </c>
      <c r="C73">
        <v>201.5</v>
      </c>
      <c r="D73">
        <v>32.89</v>
      </c>
    </row>
    <row r="74" spans="1:4" x14ac:dyDescent="0.25">
      <c r="A74" s="1">
        <v>40947</v>
      </c>
      <c r="B74">
        <v>19.37</v>
      </c>
      <c r="C74">
        <v>162.5</v>
      </c>
      <c r="D74">
        <v>30.42</v>
      </c>
    </row>
    <row r="75" spans="1:4" x14ac:dyDescent="0.25">
      <c r="A75" s="1">
        <v>40948</v>
      </c>
      <c r="B75">
        <v>16.38</v>
      </c>
      <c r="C75">
        <v>139.1</v>
      </c>
      <c r="D75">
        <v>28.34</v>
      </c>
    </row>
    <row r="76" spans="1:4" x14ac:dyDescent="0.25">
      <c r="A76" s="1">
        <v>40949</v>
      </c>
      <c r="B76">
        <v>13.39</v>
      </c>
      <c r="C76">
        <v>115.96000000000001</v>
      </c>
      <c r="D76">
        <v>26.650000000000002</v>
      </c>
    </row>
    <row r="77" spans="1:4" x14ac:dyDescent="0.25">
      <c r="A77" s="1">
        <v>40950</v>
      </c>
      <c r="B77">
        <v>12.870000000000001</v>
      </c>
      <c r="C77">
        <v>98.28</v>
      </c>
      <c r="D77">
        <v>25.48</v>
      </c>
    </row>
    <row r="78" spans="1:4" x14ac:dyDescent="0.25">
      <c r="A78" s="1">
        <v>40951</v>
      </c>
      <c r="B78">
        <v>13.39</v>
      </c>
      <c r="C78">
        <v>89.7</v>
      </c>
      <c r="D78">
        <v>24.57</v>
      </c>
    </row>
    <row r="79" spans="1:4" x14ac:dyDescent="0.25">
      <c r="A79" s="1">
        <v>40952</v>
      </c>
      <c r="B79">
        <v>32.89</v>
      </c>
      <c r="C79">
        <v>79.69</v>
      </c>
      <c r="D79">
        <v>30.810000000000002</v>
      </c>
    </row>
    <row r="80" spans="1:4" x14ac:dyDescent="0.25">
      <c r="A80" s="1">
        <v>40953</v>
      </c>
      <c r="B80">
        <v>70.070000000000007</v>
      </c>
      <c r="C80">
        <v>69.55</v>
      </c>
      <c r="D80">
        <v>37.700000000000003</v>
      </c>
    </row>
    <row r="81" spans="1:4" x14ac:dyDescent="0.25">
      <c r="A81" s="1">
        <v>40954</v>
      </c>
      <c r="B81">
        <v>41.21</v>
      </c>
      <c r="C81">
        <v>61.88</v>
      </c>
      <c r="D81">
        <v>31.98</v>
      </c>
    </row>
    <row r="82" spans="1:4" x14ac:dyDescent="0.25">
      <c r="A82" s="1">
        <v>40955</v>
      </c>
      <c r="B82">
        <v>28.990000000000002</v>
      </c>
      <c r="C82">
        <v>55.25</v>
      </c>
      <c r="D82">
        <v>187.20000000000002</v>
      </c>
    </row>
    <row r="83" spans="1:4" x14ac:dyDescent="0.25">
      <c r="A83" s="1">
        <v>40956</v>
      </c>
      <c r="B83">
        <v>22.490000000000002</v>
      </c>
      <c r="C83">
        <v>49.660000000000004</v>
      </c>
      <c r="D83">
        <v>114.66000000000001</v>
      </c>
    </row>
    <row r="84" spans="1:4" x14ac:dyDescent="0.25">
      <c r="A84" s="1">
        <v>40957</v>
      </c>
      <c r="B84">
        <v>18.72</v>
      </c>
      <c r="C84">
        <v>45.11</v>
      </c>
      <c r="D84">
        <v>86.58</v>
      </c>
    </row>
    <row r="85" spans="1:4" x14ac:dyDescent="0.25">
      <c r="A85" s="1">
        <v>40958</v>
      </c>
      <c r="B85">
        <v>16.25</v>
      </c>
      <c r="C85">
        <v>41.21</v>
      </c>
      <c r="D85">
        <v>81.12</v>
      </c>
    </row>
    <row r="86" spans="1:4" x14ac:dyDescent="0.25">
      <c r="A86" s="1">
        <v>40959</v>
      </c>
      <c r="B86">
        <v>14.43</v>
      </c>
      <c r="C86">
        <v>38.090000000000003</v>
      </c>
      <c r="D86">
        <v>77.87</v>
      </c>
    </row>
    <row r="87" spans="1:4" x14ac:dyDescent="0.25">
      <c r="A87" s="1">
        <v>40960</v>
      </c>
      <c r="B87">
        <v>13.13</v>
      </c>
      <c r="C87">
        <v>35.36</v>
      </c>
      <c r="D87">
        <v>67.34</v>
      </c>
    </row>
    <row r="88" spans="1:4" x14ac:dyDescent="0.25">
      <c r="A88" s="1">
        <v>40961</v>
      </c>
      <c r="B88">
        <v>11.96</v>
      </c>
      <c r="C88">
        <v>32.630000000000003</v>
      </c>
      <c r="D88">
        <v>60.71</v>
      </c>
    </row>
    <row r="89" spans="1:4" x14ac:dyDescent="0.25">
      <c r="A89" s="1">
        <v>40962</v>
      </c>
      <c r="B89">
        <v>11.05</v>
      </c>
      <c r="C89">
        <v>31.200000000000003</v>
      </c>
      <c r="D89">
        <v>55.77</v>
      </c>
    </row>
    <row r="90" spans="1:4" x14ac:dyDescent="0.25">
      <c r="A90" s="1">
        <v>40963</v>
      </c>
      <c r="B90">
        <v>10.4</v>
      </c>
      <c r="C90">
        <v>64.87</v>
      </c>
      <c r="D90">
        <v>51.61</v>
      </c>
    </row>
    <row r="91" spans="1:4" x14ac:dyDescent="0.25">
      <c r="A91" s="1">
        <v>40964</v>
      </c>
      <c r="B91">
        <v>9.75</v>
      </c>
      <c r="C91">
        <v>52.13</v>
      </c>
      <c r="D91">
        <v>47.06</v>
      </c>
    </row>
    <row r="92" spans="1:4" x14ac:dyDescent="0.25">
      <c r="A92" s="1">
        <v>40965</v>
      </c>
      <c r="B92">
        <v>9.1</v>
      </c>
      <c r="C92">
        <v>122.59</v>
      </c>
      <c r="D92">
        <v>43.03</v>
      </c>
    </row>
    <row r="93" spans="1:4" x14ac:dyDescent="0.25">
      <c r="A93" s="1">
        <v>40966</v>
      </c>
      <c r="B93">
        <v>8.58</v>
      </c>
      <c r="C93">
        <v>247</v>
      </c>
      <c r="D93">
        <v>42.38</v>
      </c>
    </row>
    <row r="94" spans="1:4" x14ac:dyDescent="0.25">
      <c r="A94" s="1">
        <v>40967</v>
      </c>
      <c r="B94">
        <v>8.4500000000000011</v>
      </c>
      <c r="C94">
        <v>141.70000000000002</v>
      </c>
      <c r="D94">
        <v>37.44</v>
      </c>
    </row>
    <row r="95" spans="1:4" x14ac:dyDescent="0.25">
      <c r="A95" s="1">
        <v>40968</v>
      </c>
      <c r="B95">
        <v>23.27</v>
      </c>
    </row>
    <row r="96" spans="1:4" x14ac:dyDescent="0.25">
      <c r="A96" s="1">
        <v>40969</v>
      </c>
      <c r="B96">
        <v>36.79</v>
      </c>
      <c r="C96">
        <v>107.77000000000001</v>
      </c>
      <c r="D96">
        <v>33.800000000000004</v>
      </c>
    </row>
    <row r="97" spans="1:4" x14ac:dyDescent="0.25">
      <c r="A97" s="1">
        <v>40970</v>
      </c>
      <c r="B97">
        <v>45.11</v>
      </c>
      <c r="C97">
        <v>156</v>
      </c>
      <c r="D97">
        <v>30.94</v>
      </c>
    </row>
    <row r="98" spans="1:4" x14ac:dyDescent="0.25">
      <c r="A98" s="1">
        <v>40971</v>
      </c>
      <c r="B98">
        <v>31.46</v>
      </c>
      <c r="C98">
        <v>274.3</v>
      </c>
      <c r="D98">
        <v>28.86</v>
      </c>
    </row>
    <row r="99" spans="1:4" x14ac:dyDescent="0.25">
      <c r="A99" s="1">
        <v>40972</v>
      </c>
      <c r="B99">
        <v>24.18</v>
      </c>
      <c r="C99">
        <v>263.90000000000003</v>
      </c>
      <c r="D99">
        <v>27.3</v>
      </c>
    </row>
    <row r="100" spans="1:4" x14ac:dyDescent="0.25">
      <c r="A100" s="1">
        <v>40973</v>
      </c>
      <c r="B100">
        <v>19.89</v>
      </c>
      <c r="C100">
        <v>189.8</v>
      </c>
      <c r="D100">
        <v>25.48</v>
      </c>
    </row>
    <row r="101" spans="1:4" x14ac:dyDescent="0.25">
      <c r="A101" s="1">
        <v>40974</v>
      </c>
      <c r="B101">
        <v>17.03</v>
      </c>
      <c r="C101">
        <v>145.6</v>
      </c>
      <c r="D101">
        <v>23.79</v>
      </c>
    </row>
    <row r="102" spans="1:4" x14ac:dyDescent="0.25">
      <c r="A102" s="1">
        <v>40975</v>
      </c>
      <c r="B102">
        <v>14.690000000000001</v>
      </c>
      <c r="C102">
        <v>115.31</v>
      </c>
      <c r="D102">
        <v>22.23</v>
      </c>
    </row>
    <row r="103" spans="1:4" x14ac:dyDescent="0.25">
      <c r="A103" s="1">
        <v>40976</v>
      </c>
      <c r="B103">
        <v>13</v>
      </c>
      <c r="C103">
        <v>95.29</v>
      </c>
      <c r="D103">
        <v>21.060000000000002</v>
      </c>
    </row>
    <row r="104" spans="1:4" x14ac:dyDescent="0.25">
      <c r="A104" s="1">
        <v>40977</v>
      </c>
      <c r="B104">
        <v>11.700000000000001</v>
      </c>
      <c r="C104">
        <v>83.2</v>
      </c>
      <c r="D104">
        <v>19.760000000000002</v>
      </c>
    </row>
    <row r="105" spans="1:4" x14ac:dyDescent="0.25">
      <c r="A105" s="1">
        <v>40978</v>
      </c>
      <c r="B105">
        <v>10.790000000000001</v>
      </c>
      <c r="C105">
        <v>82.94</v>
      </c>
      <c r="D105">
        <v>19.37</v>
      </c>
    </row>
    <row r="106" spans="1:4" x14ac:dyDescent="0.25">
      <c r="A106" s="1">
        <v>40979</v>
      </c>
      <c r="B106">
        <v>10.66</v>
      </c>
      <c r="C106">
        <v>69.94</v>
      </c>
      <c r="D106">
        <v>19.11</v>
      </c>
    </row>
    <row r="107" spans="1:4" x14ac:dyDescent="0.25">
      <c r="A107" s="1">
        <v>40980</v>
      </c>
      <c r="B107">
        <v>10.66</v>
      </c>
      <c r="C107">
        <v>139.1</v>
      </c>
      <c r="D107">
        <v>18.59</v>
      </c>
    </row>
    <row r="108" spans="1:4" x14ac:dyDescent="0.25">
      <c r="A108" s="1">
        <v>40981</v>
      </c>
      <c r="B108">
        <v>104.52000000000001</v>
      </c>
      <c r="C108">
        <v>258.7</v>
      </c>
      <c r="D108">
        <v>18.46</v>
      </c>
    </row>
    <row r="109" spans="1:4" x14ac:dyDescent="0.25">
      <c r="A109" s="1">
        <v>40982</v>
      </c>
      <c r="B109">
        <v>232.70000000000002</v>
      </c>
      <c r="C109">
        <v>180.70000000000002</v>
      </c>
      <c r="D109">
        <v>101.53</v>
      </c>
    </row>
    <row r="110" spans="1:4" x14ac:dyDescent="0.25">
      <c r="A110" s="1">
        <v>40983</v>
      </c>
      <c r="B110">
        <v>145.6</v>
      </c>
      <c r="C110">
        <v>148.20000000000002</v>
      </c>
      <c r="D110">
        <v>696.80000000000007</v>
      </c>
    </row>
    <row r="111" spans="1:4" x14ac:dyDescent="0.25">
      <c r="A111" s="1">
        <v>40984</v>
      </c>
      <c r="B111">
        <v>157.30000000000001</v>
      </c>
      <c r="C111">
        <v>121.29</v>
      </c>
      <c r="D111">
        <v>343.2</v>
      </c>
    </row>
    <row r="112" spans="1:4" x14ac:dyDescent="0.25">
      <c r="A112" s="1">
        <v>40985</v>
      </c>
      <c r="B112">
        <v>336.7</v>
      </c>
      <c r="C112">
        <v>102.18</v>
      </c>
      <c r="D112">
        <v>205.4</v>
      </c>
    </row>
    <row r="113" spans="1:4" x14ac:dyDescent="0.25">
      <c r="A113" s="1">
        <v>40986</v>
      </c>
      <c r="B113">
        <v>170.3</v>
      </c>
      <c r="C113">
        <v>88.66</v>
      </c>
      <c r="D113">
        <v>143</v>
      </c>
    </row>
    <row r="114" spans="1:4" x14ac:dyDescent="0.25">
      <c r="A114" s="1">
        <v>40987</v>
      </c>
      <c r="B114">
        <v>114.4</v>
      </c>
      <c r="C114">
        <v>77.22</v>
      </c>
      <c r="D114">
        <v>113.75</v>
      </c>
    </row>
    <row r="115" spans="1:4" x14ac:dyDescent="0.25">
      <c r="A115" s="1">
        <v>40988</v>
      </c>
      <c r="B115">
        <v>82.94</v>
      </c>
      <c r="C115">
        <v>67.47</v>
      </c>
      <c r="D115">
        <v>105.69</v>
      </c>
    </row>
    <row r="116" spans="1:4" x14ac:dyDescent="0.25">
      <c r="A116" s="1">
        <v>40989</v>
      </c>
      <c r="B116">
        <v>65.39</v>
      </c>
      <c r="C116">
        <v>59.02</v>
      </c>
      <c r="D116">
        <v>88.4</v>
      </c>
    </row>
    <row r="117" spans="1:4" x14ac:dyDescent="0.25">
      <c r="A117" s="1">
        <v>40990</v>
      </c>
      <c r="B117">
        <v>56.29</v>
      </c>
      <c r="C117">
        <v>53.56</v>
      </c>
      <c r="D117">
        <v>78</v>
      </c>
    </row>
    <row r="118" spans="1:4" x14ac:dyDescent="0.25">
      <c r="A118" s="1">
        <v>40991</v>
      </c>
      <c r="B118">
        <v>46.67</v>
      </c>
      <c r="C118">
        <v>48.49</v>
      </c>
      <c r="D118">
        <v>79.820000000000007</v>
      </c>
    </row>
    <row r="119" spans="1:4" x14ac:dyDescent="0.25">
      <c r="A119" s="1">
        <v>40992</v>
      </c>
      <c r="B119">
        <v>58.24</v>
      </c>
      <c r="C119">
        <v>44.59</v>
      </c>
      <c r="D119">
        <v>71.89</v>
      </c>
    </row>
    <row r="120" spans="1:4" x14ac:dyDescent="0.25">
      <c r="A120" s="1">
        <v>40993</v>
      </c>
      <c r="B120">
        <v>70.59</v>
      </c>
      <c r="C120">
        <v>46.28</v>
      </c>
      <c r="D120">
        <v>64.48</v>
      </c>
    </row>
    <row r="121" spans="1:4" x14ac:dyDescent="0.25">
      <c r="A121" s="1">
        <v>40994</v>
      </c>
      <c r="B121">
        <v>62.14</v>
      </c>
      <c r="C121">
        <v>44.85</v>
      </c>
      <c r="D121">
        <v>71.89</v>
      </c>
    </row>
    <row r="122" spans="1:4" x14ac:dyDescent="0.25">
      <c r="A122" s="1">
        <v>40995</v>
      </c>
      <c r="B122">
        <v>644.80000000000007</v>
      </c>
      <c r="C122">
        <v>39.78</v>
      </c>
      <c r="D122">
        <v>71.89</v>
      </c>
    </row>
    <row r="123" spans="1:4" x14ac:dyDescent="0.25">
      <c r="A123" s="1">
        <v>40996</v>
      </c>
      <c r="B123">
        <v>1145.3</v>
      </c>
      <c r="C123">
        <v>36.660000000000004</v>
      </c>
      <c r="D123">
        <v>66.17</v>
      </c>
    </row>
    <row r="124" spans="1:4" x14ac:dyDescent="0.25">
      <c r="A124" s="1">
        <v>40997</v>
      </c>
      <c r="B124">
        <v>397.8</v>
      </c>
      <c r="C124">
        <v>37.700000000000003</v>
      </c>
      <c r="D124">
        <v>59.93</v>
      </c>
    </row>
    <row r="125" spans="1:4" x14ac:dyDescent="0.25">
      <c r="A125" s="1">
        <v>40998</v>
      </c>
      <c r="B125">
        <v>336.7</v>
      </c>
      <c r="C125">
        <v>73.710000000000008</v>
      </c>
      <c r="D125">
        <v>52</v>
      </c>
    </row>
    <row r="126" spans="1:4" x14ac:dyDescent="0.25">
      <c r="A126" s="1">
        <v>40999</v>
      </c>
      <c r="B126">
        <v>375.7</v>
      </c>
      <c r="C126">
        <v>145.6</v>
      </c>
      <c r="D126">
        <v>47.32</v>
      </c>
    </row>
    <row r="127" spans="1:4" x14ac:dyDescent="0.25">
      <c r="A127" s="1">
        <v>41000</v>
      </c>
      <c r="B127">
        <v>474.5</v>
      </c>
      <c r="C127">
        <v>204.1</v>
      </c>
      <c r="D127">
        <v>43.81</v>
      </c>
    </row>
    <row r="128" spans="1:4" x14ac:dyDescent="0.25">
      <c r="A128" s="1">
        <v>41001</v>
      </c>
      <c r="B128">
        <v>296.40000000000003</v>
      </c>
      <c r="C128">
        <v>175.5</v>
      </c>
      <c r="D128">
        <v>42.64</v>
      </c>
    </row>
    <row r="129" spans="1:4" x14ac:dyDescent="0.25">
      <c r="A129" s="1">
        <v>41002</v>
      </c>
      <c r="B129">
        <v>196.3</v>
      </c>
      <c r="C129">
        <v>239.20000000000002</v>
      </c>
      <c r="D129">
        <v>41.08</v>
      </c>
    </row>
    <row r="130" spans="1:4" x14ac:dyDescent="0.25">
      <c r="A130" s="1">
        <v>41003</v>
      </c>
      <c r="B130">
        <v>145.6</v>
      </c>
      <c r="C130">
        <v>293.8</v>
      </c>
      <c r="D130">
        <v>54.21</v>
      </c>
    </row>
    <row r="131" spans="1:4" x14ac:dyDescent="0.25">
      <c r="A131" s="1">
        <v>41004</v>
      </c>
      <c r="B131">
        <v>109.85000000000001</v>
      </c>
      <c r="C131">
        <v>496.6</v>
      </c>
      <c r="D131">
        <v>52.78</v>
      </c>
    </row>
    <row r="132" spans="1:4" x14ac:dyDescent="0.25">
      <c r="A132" s="1">
        <v>41005</v>
      </c>
      <c r="B132">
        <v>88.4</v>
      </c>
      <c r="C132">
        <v>275.60000000000002</v>
      </c>
      <c r="D132">
        <v>44.72</v>
      </c>
    </row>
    <row r="133" spans="1:4" x14ac:dyDescent="0.25">
      <c r="A133" s="1">
        <v>41006</v>
      </c>
      <c r="B133">
        <v>74.23</v>
      </c>
      <c r="C133">
        <v>188.5</v>
      </c>
      <c r="D133">
        <v>41.47</v>
      </c>
    </row>
    <row r="134" spans="1:4" x14ac:dyDescent="0.25">
      <c r="A134" s="1">
        <v>41007</v>
      </c>
      <c r="B134">
        <v>63.96</v>
      </c>
      <c r="C134">
        <v>144.30000000000001</v>
      </c>
      <c r="D134">
        <v>37.83</v>
      </c>
    </row>
    <row r="135" spans="1:4" x14ac:dyDescent="0.25">
      <c r="A135" s="1">
        <v>41008</v>
      </c>
      <c r="B135">
        <v>55.510000000000005</v>
      </c>
      <c r="C135">
        <v>114.79</v>
      </c>
      <c r="D135">
        <v>34.840000000000003</v>
      </c>
    </row>
    <row r="136" spans="1:4" x14ac:dyDescent="0.25">
      <c r="A136" s="1">
        <v>41009</v>
      </c>
      <c r="B136">
        <v>50.96</v>
      </c>
      <c r="C136">
        <v>94.25</v>
      </c>
      <c r="D136">
        <v>33.020000000000003</v>
      </c>
    </row>
    <row r="137" spans="1:4" x14ac:dyDescent="0.25">
      <c r="A137" s="1">
        <v>41010</v>
      </c>
      <c r="B137">
        <v>50.050000000000004</v>
      </c>
      <c r="C137">
        <v>200.20000000000002</v>
      </c>
      <c r="D137">
        <v>31.85</v>
      </c>
    </row>
    <row r="138" spans="1:4" x14ac:dyDescent="0.25">
      <c r="A138" s="1">
        <v>41011</v>
      </c>
      <c r="B138">
        <v>80.34</v>
      </c>
      <c r="C138">
        <v>785.2</v>
      </c>
      <c r="D138">
        <v>119.73</v>
      </c>
    </row>
    <row r="139" spans="1:4" x14ac:dyDescent="0.25">
      <c r="A139" s="1">
        <v>41012</v>
      </c>
      <c r="B139">
        <v>192.4</v>
      </c>
      <c r="C139">
        <v>529.1</v>
      </c>
      <c r="D139">
        <v>357.5</v>
      </c>
    </row>
    <row r="140" spans="1:4" x14ac:dyDescent="0.25">
      <c r="A140" s="1">
        <v>41013</v>
      </c>
      <c r="B140">
        <v>157.30000000000001</v>
      </c>
      <c r="C140">
        <v>306.8</v>
      </c>
      <c r="D140">
        <v>267.8</v>
      </c>
    </row>
    <row r="141" spans="1:4" x14ac:dyDescent="0.25">
      <c r="A141" s="1">
        <v>41014</v>
      </c>
      <c r="B141">
        <v>112.84</v>
      </c>
      <c r="C141">
        <v>210.6</v>
      </c>
      <c r="D141">
        <v>182</v>
      </c>
    </row>
    <row r="142" spans="1:4" x14ac:dyDescent="0.25">
      <c r="A142" s="1">
        <v>41015</v>
      </c>
      <c r="B142">
        <v>87.88000000000001</v>
      </c>
      <c r="C142">
        <v>161.20000000000002</v>
      </c>
      <c r="D142">
        <v>152.1</v>
      </c>
    </row>
    <row r="143" spans="1:4" x14ac:dyDescent="0.25">
      <c r="A143" s="1">
        <v>41016</v>
      </c>
      <c r="B143">
        <v>73.97</v>
      </c>
      <c r="C143">
        <v>129.87</v>
      </c>
      <c r="D143">
        <v>148.20000000000002</v>
      </c>
    </row>
    <row r="144" spans="1:4" x14ac:dyDescent="0.25">
      <c r="A144" s="1">
        <v>41017</v>
      </c>
      <c r="B144">
        <v>63.830000000000005</v>
      </c>
      <c r="C144">
        <v>109.85000000000001</v>
      </c>
      <c r="D144">
        <v>118.43</v>
      </c>
    </row>
    <row r="145" spans="1:4" x14ac:dyDescent="0.25">
      <c r="A145" s="1">
        <v>41018</v>
      </c>
      <c r="B145">
        <v>55.64</v>
      </c>
      <c r="C145">
        <v>94.12</v>
      </c>
      <c r="D145">
        <v>98.54</v>
      </c>
    </row>
    <row r="146" spans="1:4" x14ac:dyDescent="0.25">
      <c r="A146" s="1">
        <v>41019</v>
      </c>
      <c r="B146">
        <v>49.14</v>
      </c>
      <c r="C146">
        <v>99.45</v>
      </c>
      <c r="D146">
        <v>85.02</v>
      </c>
    </row>
    <row r="147" spans="1:4" x14ac:dyDescent="0.25">
      <c r="A147" s="1">
        <v>41020</v>
      </c>
      <c r="B147">
        <v>43.42</v>
      </c>
      <c r="C147">
        <v>92.820000000000007</v>
      </c>
      <c r="D147">
        <v>77.740000000000009</v>
      </c>
    </row>
    <row r="148" spans="1:4" x14ac:dyDescent="0.25">
      <c r="A148" s="1">
        <v>41021</v>
      </c>
      <c r="B148">
        <v>38.870000000000005</v>
      </c>
      <c r="C148">
        <v>80.990000000000009</v>
      </c>
      <c r="D148">
        <v>88.66</v>
      </c>
    </row>
    <row r="149" spans="1:4" x14ac:dyDescent="0.25">
      <c r="A149" s="1">
        <v>41022</v>
      </c>
      <c r="B149">
        <v>34.840000000000003</v>
      </c>
      <c r="C149">
        <v>71.760000000000005</v>
      </c>
      <c r="D149">
        <v>73.710000000000008</v>
      </c>
    </row>
    <row r="150" spans="1:4" x14ac:dyDescent="0.25">
      <c r="A150" s="1">
        <v>41023</v>
      </c>
      <c r="B150">
        <v>31.85</v>
      </c>
      <c r="C150">
        <v>63.7</v>
      </c>
      <c r="D150">
        <v>313.3</v>
      </c>
    </row>
    <row r="151" spans="1:4" x14ac:dyDescent="0.25">
      <c r="A151" s="1">
        <v>41024</v>
      </c>
      <c r="B151">
        <v>30.03</v>
      </c>
      <c r="C151">
        <v>57.07</v>
      </c>
      <c r="D151">
        <v>321.10000000000002</v>
      </c>
    </row>
    <row r="152" spans="1:4" x14ac:dyDescent="0.25">
      <c r="A152" s="1">
        <v>41025</v>
      </c>
      <c r="B152">
        <v>29.900000000000002</v>
      </c>
      <c r="C152">
        <v>52.260000000000005</v>
      </c>
      <c r="D152">
        <v>327.60000000000002</v>
      </c>
    </row>
    <row r="153" spans="1:4" x14ac:dyDescent="0.25">
      <c r="A153" s="1">
        <v>41026</v>
      </c>
      <c r="B153">
        <v>27.82</v>
      </c>
      <c r="C153">
        <v>109.59</v>
      </c>
      <c r="D153">
        <v>241.8</v>
      </c>
    </row>
    <row r="154" spans="1:4" x14ac:dyDescent="0.25">
      <c r="A154" s="1">
        <v>41027</v>
      </c>
      <c r="B154">
        <v>24.830000000000002</v>
      </c>
      <c r="C154">
        <v>180.70000000000002</v>
      </c>
      <c r="D154">
        <v>403</v>
      </c>
    </row>
    <row r="155" spans="1:4" x14ac:dyDescent="0.25">
      <c r="A155" s="1">
        <v>41028</v>
      </c>
      <c r="B155">
        <v>23.14</v>
      </c>
      <c r="C155">
        <v>162.5</v>
      </c>
      <c r="D155">
        <v>832</v>
      </c>
    </row>
    <row r="156" spans="1:4" x14ac:dyDescent="0.25">
      <c r="A156" s="1">
        <v>41029</v>
      </c>
      <c r="B156">
        <v>21.71</v>
      </c>
      <c r="C156">
        <v>128.31</v>
      </c>
      <c r="D156">
        <v>729.30000000000007</v>
      </c>
    </row>
    <row r="157" spans="1:4" x14ac:dyDescent="0.25">
      <c r="A157" s="1">
        <v>41030</v>
      </c>
      <c r="B157">
        <v>20.150000000000002</v>
      </c>
      <c r="C157">
        <v>106.08</v>
      </c>
      <c r="D157">
        <v>417.3</v>
      </c>
    </row>
    <row r="158" spans="1:4" x14ac:dyDescent="0.25">
      <c r="A158" s="1">
        <v>41031</v>
      </c>
      <c r="B158">
        <v>18.850000000000001</v>
      </c>
      <c r="C158">
        <v>89.7</v>
      </c>
      <c r="D158">
        <v>288.60000000000002</v>
      </c>
    </row>
    <row r="159" spans="1:4" x14ac:dyDescent="0.25">
      <c r="A159" s="1">
        <v>41032</v>
      </c>
      <c r="B159">
        <v>18.46</v>
      </c>
      <c r="C159">
        <v>76.83</v>
      </c>
      <c r="D159">
        <v>228.8</v>
      </c>
    </row>
    <row r="160" spans="1:4" x14ac:dyDescent="0.25">
      <c r="A160" s="1">
        <v>41033</v>
      </c>
      <c r="B160">
        <v>18.98</v>
      </c>
      <c r="C160">
        <v>66.820000000000007</v>
      </c>
      <c r="D160">
        <v>178.1</v>
      </c>
    </row>
    <row r="161" spans="1:4" x14ac:dyDescent="0.25">
      <c r="A161" s="1">
        <v>41034</v>
      </c>
      <c r="B161">
        <v>17.420000000000002</v>
      </c>
      <c r="C161">
        <v>58.89</v>
      </c>
      <c r="D161">
        <v>149.5</v>
      </c>
    </row>
    <row r="162" spans="1:4" x14ac:dyDescent="0.25">
      <c r="A162" s="1">
        <v>41035</v>
      </c>
      <c r="B162">
        <v>15.860000000000001</v>
      </c>
      <c r="C162">
        <v>52.910000000000004</v>
      </c>
      <c r="D162">
        <v>127.14</v>
      </c>
    </row>
    <row r="163" spans="1:4" x14ac:dyDescent="0.25">
      <c r="A163" s="1">
        <v>41036</v>
      </c>
      <c r="B163">
        <v>14.82</v>
      </c>
      <c r="C163">
        <v>47.84</v>
      </c>
      <c r="D163">
        <v>113.88000000000001</v>
      </c>
    </row>
    <row r="164" spans="1:4" x14ac:dyDescent="0.25">
      <c r="A164" s="1">
        <v>41037</v>
      </c>
      <c r="B164">
        <v>13.91</v>
      </c>
      <c r="C164">
        <v>43.81</v>
      </c>
      <c r="D164">
        <v>101.92</v>
      </c>
    </row>
    <row r="165" spans="1:4" x14ac:dyDescent="0.25">
      <c r="A165" s="1">
        <v>41038</v>
      </c>
      <c r="B165">
        <v>13.13</v>
      </c>
      <c r="C165">
        <v>41.21</v>
      </c>
      <c r="D165">
        <v>91.65</v>
      </c>
    </row>
    <row r="166" spans="1:4" x14ac:dyDescent="0.25">
      <c r="A166" s="1">
        <v>41039</v>
      </c>
      <c r="B166">
        <v>12.35</v>
      </c>
      <c r="C166">
        <v>41.21</v>
      </c>
      <c r="D166">
        <v>80.86</v>
      </c>
    </row>
    <row r="167" spans="1:4" x14ac:dyDescent="0.25">
      <c r="A167" s="1">
        <v>41040</v>
      </c>
      <c r="B167">
        <v>11.83</v>
      </c>
      <c r="C167">
        <v>42.120000000000005</v>
      </c>
      <c r="D167">
        <v>73.45</v>
      </c>
    </row>
    <row r="168" spans="1:4" x14ac:dyDescent="0.25">
      <c r="A168" s="1">
        <v>41041</v>
      </c>
      <c r="B168">
        <v>11.18</v>
      </c>
      <c r="C168">
        <v>37.050000000000004</v>
      </c>
      <c r="D168">
        <v>67.210000000000008</v>
      </c>
    </row>
    <row r="169" spans="1:4" x14ac:dyDescent="0.25">
      <c r="A169" s="1">
        <v>41042</v>
      </c>
      <c r="B169">
        <v>10.530000000000001</v>
      </c>
      <c r="C169">
        <v>34.450000000000003</v>
      </c>
      <c r="D169">
        <v>61.75</v>
      </c>
    </row>
    <row r="170" spans="1:4" x14ac:dyDescent="0.25">
      <c r="A170" s="1">
        <v>41043</v>
      </c>
      <c r="B170">
        <v>10.01</v>
      </c>
      <c r="C170">
        <v>32.370000000000005</v>
      </c>
      <c r="D170">
        <v>56.81</v>
      </c>
    </row>
    <row r="171" spans="1:4" x14ac:dyDescent="0.25">
      <c r="A171" s="1">
        <v>41044</v>
      </c>
      <c r="B171">
        <v>9.75</v>
      </c>
      <c r="C171">
        <v>30.16</v>
      </c>
      <c r="D171">
        <v>52.52</v>
      </c>
    </row>
    <row r="172" spans="1:4" x14ac:dyDescent="0.25">
      <c r="A172" s="1">
        <v>41045</v>
      </c>
      <c r="B172">
        <v>9.36</v>
      </c>
      <c r="C172">
        <v>28.21</v>
      </c>
      <c r="D172">
        <v>48.36</v>
      </c>
    </row>
    <row r="173" spans="1:4" x14ac:dyDescent="0.25">
      <c r="A173" s="1">
        <v>41046</v>
      </c>
      <c r="B173">
        <v>9.1</v>
      </c>
      <c r="C173">
        <v>26.39</v>
      </c>
      <c r="D173">
        <v>45.11</v>
      </c>
    </row>
    <row r="174" spans="1:4" x14ac:dyDescent="0.25">
      <c r="A174" s="1">
        <v>41047</v>
      </c>
      <c r="B174">
        <v>8.7100000000000009</v>
      </c>
      <c r="C174">
        <v>26.78</v>
      </c>
      <c r="D174">
        <v>42.51</v>
      </c>
    </row>
    <row r="175" spans="1:4" x14ac:dyDescent="0.25">
      <c r="A175" s="1">
        <v>41048</v>
      </c>
      <c r="B175">
        <v>8.4500000000000011</v>
      </c>
      <c r="C175">
        <v>25.09</v>
      </c>
      <c r="D175">
        <v>40.17</v>
      </c>
    </row>
    <row r="176" spans="1:4" x14ac:dyDescent="0.25">
      <c r="A176" s="1">
        <v>41049</v>
      </c>
      <c r="B176">
        <v>8.06</v>
      </c>
      <c r="C176">
        <v>24.310000000000002</v>
      </c>
      <c r="D176">
        <v>37.700000000000003</v>
      </c>
    </row>
    <row r="177" spans="1:4" x14ac:dyDescent="0.25">
      <c r="A177" s="1">
        <v>41050</v>
      </c>
      <c r="B177">
        <v>7.8000000000000007</v>
      </c>
      <c r="C177">
        <v>22.490000000000002</v>
      </c>
      <c r="D177">
        <v>35.1</v>
      </c>
    </row>
    <row r="178" spans="1:4" x14ac:dyDescent="0.25">
      <c r="A178" s="1">
        <v>41051</v>
      </c>
      <c r="B178">
        <v>7.67</v>
      </c>
      <c r="C178">
        <v>21.45</v>
      </c>
      <c r="D178">
        <v>33.15</v>
      </c>
    </row>
    <row r="179" spans="1:4" x14ac:dyDescent="0.25">
      <c r="A179" s="1">
        <v>41052</v>
      </c>
      <c r="B179">
        <v>7.41</v>
      </c>
      <c r="C179">
        <v>20.54</v>
      </c>
      <c r="D179">
        <v>31.46</v>
      </c>
    </row>
    <row r="180" spans="1:4" x14ac:dyDescent="0.25">
      <c r="A180" s="1">
        <v>41053</v>
      </c>
      <c r="B180">
        <v>7.15</v>
      </c>
      <c r="C180">
        <v>19.5</v>
      </c>
      <c r="D180">
        <v>29.77</v>
      </c>
    </row>
    <row r="181" spans="1:4" x14ac:dyDescent="0.25">
      <c r="A181" s="1">
        <v>41054</v>
      </c>
      <c r="B181">
        <v>7.0200000000000005</v>
      </c>
      <c r="C181">
        <v>18.98</v>
      </c>
      <c r="D181">
        <v>28.080000000000002</v>
      </c>
    </row>
    <row r="182" spans="1:4" x14ac:dyDescent="0.25">
      <c r="A182" s="1">
        <v>41055</v>
      </c>
      <c r="B182">
        <v>6.8900000000000006</v>
      </c>
      <c r="C182">
        <v>20.93</v>
      </c>
      <c r="D182">
        <v>26.650000000000002</v>
      </c>
    </row>
    <row r="183" spans="1:4" x14ac:dyDescent="0.25">
      <c r="A183" s="1">
        <v>41056</v>
      </c>
      <c r="B183">
        <v>6.76</v>
      </c>
      <c r="C183">
        <v>23.79</v>
      </c>
      <c r="D183">
        <v>24.57</v>
      </c>
    </row>
    <row r="184" spans="1:4" x14ac:dyDescent="0.25">
      <c r="A184" s="1">
        <v>41057</v>
      </c>
      <c r="B184">
        <v>6.63</v>
      </c>
      <c r="C184">
        <v>37.44</v>
      </c>
      <c r="D184">
        <v>23.01</v>
      </c>
    </row>
    <row r="185" spans="1:4" x14ac:dyDescent="0.25">
      <c r="A185" s="1">
        <v>41058</v>
      </c>
      <c r="B185">
        <v>6.5</v>
      </c>
      <c r="C185">
        <v>28.990000000000002</v>
      </c>
      <c r="D185">
        <v>21.84</v>
      </c>
    </row>
    <row r="186" spans="1:4" x14ac:dyDescent="0.25">
      <c r="A186" s="1">
        <v>41059</v>
      </c>
      <c r="B186">
        <v>6.37</v>
      </c>
      <c r="C186">
        <v>24.57</v>
      </c>
      <c r="D186">
        <v>20.8</v>
      </c>
    </row>
    <row r="187" spans="1:4" x14ac:dyDescent="0.25">
      <c r="A187" s="1">
        <v>41060</v>
      </c>
      <c r="B187">
        <v>6.11</v>
      </c>
      <c r="C187">
        <v>22.1</v>
      </c>
      <c r="D187">
        <v>20.41</v>
      </c>
    </row>
    <row r="188" spans="1:4" x14ac:dyDescent="0.25">
      <c r="A188" s="1">
        <v>41061</v>
      </c>
      <c r="B188">
        <v>5.8500000000000005</v>
      </c>
      <c r="C188">
        <v>20.54</v>
      </c>
      <c r="D188">
        <v>19.11</v>
      </c>
    </row>
    <row r="189" spans="1:4" x14ac:dyDescent="0.25">
      <c r="A189" s="1">
        <v>41062</v>
      </c>
      <c r="B189">
        <v>5.59</v>
      </c>
      <c r="C189">
        <v>19.37</v>
      </c>
      <c r="D189">
        <v>17.810000000000002</v>
      </c>
    </row>
    <row r="190" spans="1:4" x14ac:dyDescent="0.25">
      <c r="A190" s="1">
        <v>41063</v>
      </c>
      <c r="B190">
        <v>5.33</v>
      </c>
      <c r="C190">
        <v>18.850000000000001</v>
      </c>
      <c r="D190">
        <v>16.77</v>
      </c>
    </row>
    <row r="191" spans="1:4" x14ac:dyDescent="0.25">
      <c r="A191" s="1">
        <v>41064</v>
      </c>
      <c r="B191">
        <v>5.2</v>
      </c>
      <c r="C191">
        <v>18.98</v>
      </c>
      <c r="D191">
        <v>15.73</v>
      </c>
    </row>
    <row r="192" spans="1:4" x14ac:dyDescent="0.25">
      <c r="A192" s="1">
        <v>41065</v>
      </c>
      <c r="B192">
        <v>5.59</v>
      </c>
      <c r="C192">
        <v>19.11</v>
      </c>
      <c r="D192">
        <v>14.950000000000001</v>
      </c>
    </row>
    <row r="193" spans="1:4" x14ac:dyDescent="0.25">
      <c r="A193" s="1">
        <v>41066</v>
      </c>
      <c r="B193">
        <v>5.7200000000000006</v>
      </c>
      <c r="C193">
        <v>17.810000000000002</v>
      </c>
      <c r="D193">
        <v>14.43</v>
      </c>
    </row>
    <row r="194" spans="1:4" x14ac:dyDescent="0.25">
      <c r="A194" s="1">
        <v>41067</v>
      </c>
      <c r="B194">
        <v>5.2</v>
      </c>
      <c r="C194">
        <v>16.64</v>
      </c>
      <c r="D194">
        <v>14.040000000000001</v>
      </c>
    </row>
    <row r="195" spans="1:4" x14ac:dyDescent="0.25">
      <c r="A195" s="1">
        <v>41068</v>
      </c>
      <c r="B195">
        <v>5.07</v>
      </c>
      <c r="C195">
        <v>15.860000000000001</v>
      </c>
      <c r="D195">
        <v>13.65</v>
      </c>
    </row>
    <row r="196" spans="1:4" x14ac:dyDescent="0.25">
      <c r="A196" s="1">
        <v>41069</v>
      </c>
      <c r="B196">
        <v>4.68</v>
      </c>
      <c r="C196">
        <v>15.34</v>
      </c>
      <c r="D196">
        <v>13.26</v>
      </c>
    </row>
    <row r="197" spans="1:4" x14ac:dyDescent="0.25">
      <c r="A197" s="1">
        <v>41070</v>
      </c>
      <c r="B197">
        <v>4.42</v>
      </c>
      <c r="C197">
        <v>14.82</v>
      </c>
      <c r="D197">
        <v>12.74</v>
      </c>
    </row>
    <row r="198" spans="1:4" x14ac:dyDescent="0.25">
      <c r="A198" s="1">
        <v>41071</v>
      </c>
      <c r="B198">
        <v>4.29</v>
      </c>
      <c r="C198">
        <v>13.52</v>
      </c>
      <c r="D198">
        <v>12.35</v>
      </c>
    </row>
    <row r="199" spans="1:4" x14ac:dyDescent="0.25">
      <c r="A199" s="1">
        <v>41072</v>
      </c>
      <c r="B199">
        <v>4.16</v>
      </c>
      <c r="C199">
        <v>12.610000000000001</v>
      </c>
      <c r="D199">
        <v>12.09</v>
      </c>
    </row>
    <row r="200" spans="1:4" x14ac:dyDescent="0.25">
      <c r="A200" s="1">
        <v>41073</v>
      </c>
      <c r="B200">
        <v>4.03</v>
      </c>
      <c r="C200">
        <v>11.57</v>
      </c>
      <c r="D200">
        <v>11.57</v>
      </c>
    </row>
    <row r="201" spans="1:4" x14ac:dyDescent="0.25">
      <c r="A201" s="1">
        <v>41074</v>
      </c>
      <c r="B201">
        <v>3.9000000000000004</v>
      </c>
      <c r="C201">
        <v>10.530000000000001</v>
      </c>
      <c r="D201">
        <v>11.18</v>
      </c>
    </row>
    <row r="202" spans="1:4" x14ac:dyDescent="0.25">
      <c r="A202" s="1">
        <v>41075</v>
      </c>
      <c r="B202">
        <v>3.77</v>
      </c>
      <c r="C202">
        <v>9.8800000000000008</v>
      </c>
      <c r="D202">
        <v>10.790000000000001</v>
      </c>
    </row>
    <row r="203" spans="1:4" x14ac:dyDescent="0.25">
      <c r="A203" s="1">
        <v>41076</v>
      </c>
      <c r="B203">
        <v>3.64</v>
      </c>
      <c r="C203">
        <v>9.23</v>
      </c>
      <c r="D203">
        <v>10.530000000000001</v>
      </c>
    </row>
    <row r="204" spans="1:4" x14ac:dyDescent="0.25">
      <c r="A204" s="1">
        <v>41077</v>
      </c>
      <c r="B204">
        <v>3.5100000000000002</v>
      </c>
      <c r="C204">
        <v>8.58</v>
      </c>
      <c r="D204">
        <v>10.14</v>
      </c>
    </row>
    <row r="205" spans="1:4" x14ac:dyDescent="0.25">
      <c r="A205" s="1">
        <v>41078</v>
      </c>
      <c r="B205">
        <v>3.38</v>
      </c>
      <c r="C205">
        <v>8.19</v>
      </c>
      <c r="D205">
        <v>9.8800000000000008</v>
      </c>
    </row>
    <row r="206" spans="1:4" x14ac:dyDescent="0.25">
      <c r="A206" s="1">
        <v>41079</v>
      </c>
      <c r="B206">
        <v>3.25</v>
      </c>
      <c r="C206">
        <v>7.8000000000000007</v>
      </c>
      <c r="D206">
        <v>9.620000000000001</v>
      </c>
    </row>
    <row r="207" spans="1:4" x14ac:dyDescent="0.25">
      <c r="A207" s="1">
        <v>41080</v>
      </c>
      <c r="B207">
        <v>3.12</v>
      </c>
      <c r="C207">
        <v>7.41</v>
      </c>
      <c r="D207">
        <v>9.36</v>
      </c>
    </row>
    <row r="208" spans="1:4" x14ac:dyDescent="0.25">
      <c r="A208" s="1">
        <v>41081</v>
      </c>
      <c r="B208">
        <v>2.99</v>
      </c>
      <c r="C208">
        <v>7.41</v>
      </c>
      <c r="D208">
        <v>9.1</v>
      </c>
    </row>
    <row r="209" spans="1:4" x14ac:dyDescent="0.25">
      <c r="A209" s="1">
        <v>41082</v>
      </c>
      <c r="B209">
        <v>2.99</v>
      </c>
      <c r="C209">
        <v>7.28</v>
      </c>
      <c r="D209">
        <v>8.84</v>
      </c>
    </row>
    <row r="210" spans="1:4" x14ac:dyDescent="0.25">
      <c r="A210" s="1">
        <v>41083</v>
      </c>
      <c r="B210">
        <v>2.99</v>
      </c>
      <c r="C210">
        <v>7.0200000000000005</v>
      </c>
      <c r="D210">
        <v>8.58</v>
      </c>
    </row>
    <row r="211" spans="1:4" x14ac:dyDescent="0.25">
      <c r="A211" s="1">
        <v>41084</v>
      </c>
      <c r="B211">
        <v>3.12</v>
      </c>
      <c r="C211">
        <v>6.63</v>
      </c>
      <c r="D211">
        <v>8.4500000000000011</v>
      </c>
    </row>
    <row r="212" spans="1:4" x14ac:dyDescent="0.25">
      <c r="A212" s="1">
        <v>41085</v>
      </c>
      <c r="B212">
        <v>2.99</v>
      </c>
      <c r="C212">
        <v>6.5</v>
      </c>
      <c r="D212">
        <v>8.06</v>
      </c>
    </row>
    <row r="213" spans="1:4" x14ac:dyDescent="0.25">
      <c r="A213" s="1">
        <v>41086</v>
      </c>
      <c r="B213">
        <v>3.12</v>
      </c>
      <c r="C213">
        <v>6.24</v>
      </c>
      <c r="D213">
        <v>7.54</v>
      </c>
    </row>
    <row r="214" spans="1:4" x14ac:dyDescent="0.25">
      <c r="A214" s="1">
        <v>41087</v>
      </c>
      <c r="B214">
        <v>3.12</v>
      </c>
      <c r="C214">
        <v>6.11</v>
      </c>
      <c r="D214">
        <v>7.28</v>
      </c>
    </row>
    <row r="215" spans="1:4" x14ac:dyDescent="0.25">
      <c r="A215" s="1">
        <v>41088</v>
      </c>
      <c r="B215">
        <v>2.99</v>
      </c>
      <c r="C215">
        <v>5.8500000000000005</v>
      </c>
      <c r="D215">
        <v>7.15</v>
      </c>
    </row>
    <row r="216" spans="1:4" x14ac:dyDescent="0.25">
      <c r="A216" s="1">
        <v>41089</v>
      </c>
      <c r="B216">
        <v>2.8600000000000003</v>
      </c>
      <c r="C216">
        <v>5.59</v>
      </c>
      <c r="D216">
        <v>6.63</v>
      </c>
    </row>
    <row r="217" spans="1:4" x14ac:dyDescent="0.25">
      <c r="A217" s="1">
        <v>41090</v>
      </c>
      <c r="B217">
        <v>2.73</v>
      </c>
      <c r="C217">
        <v>5.33</v>
      </c>
      <c r="D217">
        <v>6.24</v>
      </c>
    </row>
    <row r="218" spans="1:4" x14ac:dyDescent="0.25">
      <c r="A218" s="1">
        <v>41091</v>
      </c>
      <c r="B218">
        <v>2.73</v>
      </c>
      <c r="C218">
        <v>5.07</v>
      </c>
      <c r="D218">
        <v>6.24</v>
      </c>
    </row>
    <row r="219" spans="1:4" x14ac:dyDescent="0.25">
      <c r="A219" s="1">
        <v>41092</v>
      </c>
      <c r="B219">
        <v>2.6</v>
      </c>
      <c r="C219">
        <v>4.9400000000000004</v>
      </c>
      <c r="D219">
        <v>5.98</v>
      </c>
    </row>
    <row r="220" spans="1:4" x14ac:dyDescent="0.25">
      <c r="A220" s="1">
        <v>41093</v>
      </c>
      <c r="B220">
        <v>2.6</v>
      </c>
      <c r="C220">
        <v>4.9400000000000004</v>
      </c>
      <c r="D220">
        <v>5.8500000000000005</v>
      </c>
    </row>
    <row r="221" spans="1:4" x14ac:dyDescent="0.25">
      <c r="A221" s="1">
        <v>41094</v>
      </c>
      <c r="B221">
        <v>2.6</v>
      </c>
      <c r="C221">
        <v>4.8100000000000005</v>
      </c>
      <c r="D221">
        <v>5.7200000000000006</v>
      </c>
    </row>
    <row r="222" spans="1:4" x14ac:dyDescent="0.25">
      <c r="A222" s="1">
        <v>41095</v>
      </c>
      <c r="B222">
        <v>2.4700000000000002</v>
      </c>
      <c r="C222">
        <v>4.55</v>
      </c>
      <c r="D222">
        <v>5.7200000000000006</v>
      </c>
    </row>
    <row r="223" spans="1:4" x14ac:dyDescent="0.25">
      <c r="A223" s="1">
        <v>41096</v>
      </c>
      <c r="B223">
        <v>2.34</v>
      </c>
      <c r="C223">
        <v>4.29</v>
      </c>
      <c r="D223">
        <v>5.59</v>
      </c>
    </row>
    <row r="224" spans="1:4" x14ac:dyDescent="0.25">
      <c r="A224" s="1">
        <v>41097</v>
      </c>
      <c r="B224">
        <v>2.08</v>
      </c>
      <c r="C224">
        <v>4.16</v>
      </c>
      <c r="D224">
        <v>5.7200000000000006</v>
      </c>
    </row>
    <row r="225" spans="1:4" x14ac:dyDescent="0.25">
      <c r="A225" s="1">
        <v>41098</v>
      </c>
      <c r="B225">
        <v>1.9500000000000002</v>
      </c>
      <c r="C225">
        <v>4.16</v>
      </c>
      <c r="D225">
        <v>5.59</v>
      </c>
    </row>
    <row r="226" spans="1:4" x14ac:dyDescent="0.25">
      <c r="A226" s="1">
        <v>41099</v>
      </c>
      <c r="B226">
        <v>1.9500000000000002</v>
      </c>
      <c r="C226">
        <v>4.03</v>
      </c>
      <c r="D226">
        <v>5.46</v>
      </c>
    </row>
    <row r="227" spans="1:4" x14ac:dyDescent="0.25">
      <c r="A227" s="1">
        <v>41100</v>
      </c>
      <c r="B227">
        <v>2.08</v>
      </c>
      <c r="C227">
        <v>3.9000000000000004</v>
      </c>
      <c r="D227">
        <v>5.33</v>
      </c>
    </row>
    <row r="228" spans="1:4" x14ac:dyDescent="0.25">
      <c r="A228" s="1">
        <v>41101</v>
      </c>
      <c r="B228">
        <v>2.08</v>
      </c>
      <c r="C228">
        <v>3.77</v>
      </c>
      <c r="D228">
        <v>5.2</v>
      </c>
    </row>
    <row r="229" spans="1:4" x14ac:dyDescent="0.25">
      <c r="A229" s="1">
        <v>41102</v>
      </c>
      <c r="B229">
        <v>1.9500000000000002</v>
      </c>
      <c r="C229">
        <v>3.64</v>
      </c>
      <c r="D229">
        <v>5.07</v>
      </c>
    </row>
    <row r="230" spans="1:4" x14ac:dyDescent="0.25">
      <c r="A230" s="1">
        <v>41103</v>
      </c>
      <c r="B230">
        <v>1.69</v>
      </c>
      <c r="C230">
        <v>3.64</v>
      </c>
      <c r="D230">
        <v>4.9400000000000004</v>
      </c>
    </row>
    <row r="231" spans="1:4" x14ac:dyDescent="0.25">
      <c r="A231" s="1">
        <v>41104</v>
      </c>
      <c r="B231">
        <v>1.56</v>
      </c>
      <c r="C231">
        <v>3.5100000000000002</v>
      </c>
      <c r="D231">
        <v>4.9400000000000004</v>
      </c>
    </row>
    <row r="232" spans="1:4" x14ac:dyDescent="0.25">
      <c r="A232" s="1">
        <v>41105</v>
      </c>
      <c r="B232">
        <v>1.56</v>
      </c>
      <c r="C232">
        <v>3.38</v>
      </c>
      <c r="D232">
        <v>4.9400000000000004</v>
      </c>
    </row>
    <row r="233" spans="1:4" x14ac:dyDescent="0.25">
      <c r="A233" s="1">
        <v>41106</v>
      </c>
      <c r="B233">
        <v>1.4300000000000002</v>
      </c>
      <c r="C233">
        <v>3.38</v>
      </c>
      <c r="D233">
        <v>4.8100000000000005</v>
      </c>
    </row>
    <row r="234" spans="1:4" x14ac:dyDescent="0.25">
      <c r="A234" s="1">
        <v>41107</v>
      </c>
      <c r="B234">
        <v>1.4300000000000002</v>
      </c>
      <c r="C234">
        <v>3.25</v>
      </c>
      <c r="D234">
        <v>4.8100000000000005</v>
      </c>
    </row>
    <row r="235" spans="1:4" x14ac:dyDescent="0.25">
      <c r="A235" s="1">
        <v>41108</v>
      </c>
      <c r="B235">
        <v>1.56</v>
      </c>
      <c r="C235">
        <v>2.99</v>
      </c>
      <c r="D235">
        <v>4.68</v>
      </c>
    </row>
    <row r="236" spans="1:4" x14ac:dyDescent="0.25">
      <c r="A236" s="1">
        <v>41109</v>
      </c>
      <c r="B236">
        <v>1.69</v>
      </c>
      <c r="C236">
        <v>2.99</v>
      </c>
      <c r="D236">
        <v>4.42</v>
      </c>
    </row>
    <row r="237" spans="1:4" x14ac:dyDescent="0.25">
      <c r="A237" s="1">
        <v>41110</v>
      </c>
      <c r="B237">
        <v>1.56</v>
      </c>
      <c r="C237">
        <v>2.99</v>
      </c>
      <c r="D237">
        <v>4.42</v>
      </c>
    </row>
    <row r="238" spans="1:4" x14ac:dyDescent="0.25">
      <c r="A238" s="1">
        <v>41111</v>
      </c>
      <c r="B238">
        <v>1.56</v>
      </c>
      <c r="C238">
        <v>2.8600000000000003</v>
      </c>
      <c r="D238">
        <v>4.29</v>
      </c>
    </row>
    <row r="239" spans="1:4" x14ac:dyDescent="0.25">
      <c r="A239" s="1">
        <v>41112</v>
      </c>
      <c r="B239">
        <v>1.4300000000000002</v>
      </c>
      <c r="C239">
        <v>2.8600000000000003</v>
      </c>
      <c r="D239">
        <v>4.16</v>
      </c>
    </row>
    <row r="240" spans="1:4" x14ac:dyDescent="0.25">
      <c r="A240" s="1">
        <v>41113</v>
      </c>
      <c r="B240">
        <v>1.3</v>
      </c>
      <c r="C240">
        <v>2.8600000000000003</v>
      </c>
      <c r="D240">
        <v>4.16</v>
      </c>
    </row>
    <row r="241" spans="1:4" x14ac:dyDescent="0.25">
      <c r="A241" s="1">
        <v>41114</v>
      </c>
      <c r="B241">
        <v>1.2609999999999999</v>
      </c>
      <c r="C241">
        <v>2.73</v>
      </c>
      <c r="D241">
        <v>3.9000000000000004</v>
      </c>
    </row>
    <row r="242" spans="1:4" x14ac:dyDescent="0.25">
      <c r="A242" s="1">
        <v>41115</v>
      </c>
      <c r="B242">
        <v>1.2609999999999999</v>
      </c>
      <c r="C242">
        <v>2.73</v>
      </c>
      <c r="D242">
        <v>3.9000000000000004</v>
      </c>
    </row>
    <row r="243" spans="1:4" x14ac:dyDescent="0.25">
      <c r="A243" s="1">
        <v>41116</v>
      </c>
      <c r="B243">
        <v>1.2350000000000001</v>
      </c>
      <c r="C243">
        <v>2.73</v>
      </c>
      <c r="D243">
        <v>3.64</v>
      </c>
    </row>
    <row r="244" spans="1:4" x14ac:dyDescent="0.25">
      <c r="A244" s="1">
        <v>41117</v>
      </c>
      <c r="B244">
        <v>1.1830000000000001</v>
      </c>
      <c r="C244">
        <v>2.6</v>
      </c>
      <c r="D244">
        <v>3.5100000000000002</v>
      </c>
    </row>
    <row r="245" spans="1:4" x14ac:dyDescent="0.25">
      <c r="A245" s="1">
        <v>41118</v>
      </c>
      <c r="B245">
        <v>1.0920000000000001</v>
      </c>
      <c r="C245">
        <v>2.6</v>
      </c>
      <c r="D245">
        <v>3.12</v>
      </c>
    </row>
    <row r="246" spans="1:4" x14ac:dyDescent="0.25">
      <c r="A246" s="1">
        <v>41119</v>
      </c>
      <c r="B246">
        <v>1.04</v>
      </c>
      <c r="C246">
        <v>2.6</v>
      </c>
      <c r="D246">
        <v>2.8600000000000003</v>
      </c>
    </row>
    <row r="247" spans="1:4" x14ac:dyDescent="0.25">
      <c r="A247" s="1">
        <v>41120</v>
      </c>
      <c r="B247">
        <v>1.014</v>
      </c>
      <c r="C247">
        <v>2.6</v>
      </c>
      <c r="D247">
        <v>2.73</v>
      </c>
    </row>
    <row r="248" spans="1:4" x14ac:dyDescent="0.25">
      <c r="A248" s="1">
        <v>41121</v>
      </c>
      <c r="B248">
        <v>1.014</v>
      </c>
      <c r="C248">
        <v>2.6</v>
      </c>
      <c r="D248">
        <v>2.6</v>
      </c>
    </row>
    <row r="249" spans="1:4" x14ac:dyDescent="0.25">
      <c r="A249" s="1">
        <v>41122</v>
      </c>
      <c r="B249">
        <v>0.97500000000000009</v>
      </c>
      <c r="C249">
        <v>2.34</v>
      </c>
      <c r="D249">
        <v>2.6</v>
      </c>
    </row>
    <row r="250" spans="1:4" x14ac:dyDescent="0.25">
      <c r="A250" s="1">
        <v>41123</v>
      </c>
      <c r="B250">
        <v>0.93600000000000005</v>
      </c>
      <c r="C250">
        <v>2.08</v>
      </c>
      <c r="D250">
        <v>2.6</v>
      </c>
    </row>
    <row r="251" spans="1:4" x14ac:dyDescent="0.25">
      <c r="A251" s="1">
        <v>41124</v>
      </c>
      <c r="B251">
        <v>0.88400000000000001</v>
      </c>
      <c r="C251">
        <v>1.9500000000000002</v>
      </c>
      <c r="D251">
        <v>2.4700000000000002</v>
      </c>
    </row>
    <row r="252" spans="1:4" x14ac:dyDescent="0.25">
      <c r="A252" s="1">
        <v>41125</v>
      </c>
      <c r="B252">
        <v>0.754</v>
      </c>
      <c r="C252">
        <v>1.9500000000000002</v>
      </c>
      <c r="D252">
        <v>2.34</v>
      </c>
    </row>
    <row r="253" spans="1:4" x14ac:dyDescent="0.25">
      <c r="A253" s="1">
        <v>41126</v>
      </c>
      <c r="B253">
        <v>0.63700000000000012</v>
      </c>
      <c r="C253">
        <v>1.82</v>
      </c>
      <c r="D253">
        <v>2.34</v>
      </c>
    </row>
    <row r="254" spans="1:4" x14ac:dyDescent="0.25">
      <c r="A254" s="1">
        <v>41127</v>
      </c>
      <c r="B254">
        <v>0.65</v>
      </c>
      <c r="C254">
        <v>1.82</v>
      </c>
      <c r="D254">
        <v>2.34</v>
      </c>
    </row>
    <row r="255" spans="1:4" x14ac:dyDescent="0.25">
      <c r="A255" s="1">
        <v>41128</v>
      </c>
      <c r="B255">
        <v>0.68899999999999995</v>
      </c>
      <c r="C255">
        <v>1.82</v>
      </c>
      <c r="D255">
        <v>2.21</v>
      </c>
    </row>
    <row r="256" spans="1:4" x14ac:dyDescent="0.25">
      <c r="A256" s="1">
        <v>41129</v>
      </c>
      <c r="B256">
        <v>0.71500000000000008</v>
      </c>
      <c r="C256">
        <v>1.69</v>
      </c>
      <c r="D256">
        <v>2.21</v>
      </c>
    </row>
    <row r="257" spans="1:4" x14ac:dyDescent="0.25">
      <c r="A257" s="1">
        <v>41130</v>
      </c>
      <c r="B257">
        <v>0.68899999999999995</v>
      </c>
      <c r="C257">
        <v>1.56</v>
      </c>
      <c r="D257">
        <v>2.08</v>
      </c>
    </row>
    <row r="258" spans="1:4" x14ac:dyDescent="0.25">
      <c r="A258" s="1">
        <v>41131</v>
      </c>
      <c r="B258">
        <v>0.67600000000000005</v>
      </c>
      <c r="C258">
        <v>1.56</v>
      </c>
      <c r="D258">
        <v>1.9500000000000002</v>
      </c>
    </row>
    <row r="259" spans="1:4" x14ac:dyDescent="0.25">
      <c r="A259" s="1">
        <v>41132</v>
      </c>
      <c r="B259">
        <v>0.65</v>
      </c>
      <c r="C259">
        <v>1.56</v>
      </c>
      <c r="D259">
        <v>1.9500000000000002</v>
      </c>
    </row>
    <row r="260" spans="1:4" x14ac:dyDescent="0.25">
      <c r="A260" s="1">
        <v>41133</v>
      </c>
      <c r="B260">
        <v>0.6110000000000001</v>
      </c>
      <c r="C260">
        <v>1.56</v>
      </c>
      <c r="D260">
        <v>1.9500000000000002</v>
      </c>
    </row>
    <row r="261" spans="1:4" x14ac:dyDescent="0.25">
      <c r="A261" s="1">
        <v>41134</v>
      </c>
      <c r="B261">
        <v>0.57200000000000006</v>
      </c>
      <c r="C261">
        <v>1.4300000000000002</v>
      </c>
      <c r="D261">
        <v>1.9500000000000002</v>
      </c>
    </row>
    <row r="262" spans="1:4" x14ac:dyDescent="0.25">
      <c r="A262" s="1">
        <v>41135</v>
      </c>
      <c r="B262">
        <v>0.58499999999999996</v>
      </c>
      <c r="C262">
        <v>1.4300000000000002</v>
      </c>
      <c r="D262">
        <v>1.82</v>
      </c>
    </row>
    <row r="263" spans="1:4" x14ac:dyDescent="0.25">
      <c r="A263" s="1">
        <v>41136</v>
      </c>
      <c r="B263">
        <v>0.54600000000000004</v>
      </c>
      <c r="C263">
        <v>1.4300000000000002</v>
      </c>
      <c r="D263">
        <v>1.82</v>
      </c>
    </row>
    <row r="264" spans="1:4" x14ac:dyDescent="0.25">
      <c r="A264" s="1">
        <v>41137</v>
      </c>
      <c r="B264">
        <v>0.48100000000000004</v>
      </c>
      <c r="C264">
        <v>1.4300000000000002</v>
      </c>
      <c r="D264">
        <v>1.69</v>
      </c>
    </row>
    <row r="265" spans="1:4" x14ac:dyDescent="0.25">
      <c r="A265" s="1">
        <v>41138</v>
      </c>
      <c r="B265">
        <v>0.46800000000000003</v>
      </c>
      <c r="C265">
        <v>1.4300000000000002</v>
      </c>
      <c r="D265">
        <v>1.56</v>
      </c>
    </row>
    <row r="266" spans="1:4" x14ac:dyDescent="0.25">
      <c r="A266" s="1">
        <v>41139</v>
      </c>
      <c r="B266">
        <v>0.442</v>
      </c>
      <c r="C266">
        <v>1.3</v>
      </c>
      <c r="D266">
        <v>1.56</v>
      </c>
    </row>
    <row r="267" spans="1:4" x14ac:dyDescent="0.25">
      <c r="A267" s="1">
        <v>41140</v>
      </c>
      <c r="B267">
        <v>0.40300000000000002</v>
      </c>
      <c r="C267">
        <v>1.3</v>
      </c>
      <c r="D267">
        <v>1.69</v>
      </c>
    </row>
    <row r="268" spans="1:4" x14ac:dyDescent="0.25">
      <c r="A268" s="1">
        <v>41141</v>
      </c>
      <c r="B268">
        <v>0.36399999999999999</v>
      </c>
      <c r="C268">
        <v>1.3</v>
      </c>
      <c r="D268">
        <v>1.56</v>
      </c>
    </row>
    <row r="269" spans="1:4" x14ac:dyDescent="0.25">
      <c r="A269" s="1">
        <v>41142</v>
      </c>
      <c r="B269">
        <v>0.32500000000000001</v>
      </c>
      <c r="C269">
        <v>1.3</v>
      </c>
      <c r="D269">
        <v>1.4300000000000002</v>
      </c>
    </row>
    <row r="270" spans="1:4" x14ac:dyDescent="0.25">
      <c r="A270" s="1">
        <v>41143</v>
      </c>
      <c r="B270">
        <v>0.29899999999999999</v>
      </c>
      <c r="C270">
        <v>1.2609999999999999</v>
      </c>
      <c r="D270">
        <v>1.4300000000000002</v>
      </c>
    </row>
    <row r="271" spans="1:4" x14ac:dyDescent="0.25">
      <c r="A271" s="1">
        <v>41144</v>
      </c>
      <c r="B271">
        <v>0.27300000000000002</v>
      </c>
      <c r="C271">
        <v>1.2090000000000001</v>
      </c>
      <c r="D271">
        <v>1.4300000000000002</v>
      </c>
    </row>
    <row r="272" spans="1:4" x14ac:dyDescent="0.25">
      <c r="A272" s="1">
        <v>41145</v>
      </c>
      <c r="B272">
        <v>0.27300000000000002</v>
      </c>
      <c r="C272">
        <v>1.2220000000000002</v>
      </c>
      <c r="D272">
        <v>1.3</v>
      </c>
    </row>
    <row r="273" spans="1:4" x14ac:dyDescent="0.25">
      <c r="A273" s="1">
        <v>41146</v>
      </c>
      <c r="B273">
        <v>0.247</v>
      </c>
      <c r="C273">
        <v>1.196</v>
      </c>
      <c r="D273">
        <v>1.3</v>
      </c>
    </row>
    <row r="274" spans="1:4" x14ac:dyDescent="0.25">
      <c r="A274" s="1">
        <v>41147</v>
      </c>
      <c r="B274">
        <v>0.221</v>
      </c>
      <c r="C274">
        <v>1.1440000000000001</v>
      </c>
      <c r="D274">
        <v>1.4300000000000002</v>
      </c>
    </row>
    <row r="275" spans="1:4" x14ac:dyDescent="0.25">
      <c r="A275" s="1">
        <v>41148</v>
      </c>
      <c r="B275">
        <v>0.19500000000000001</v>
      </c>
      <c r="C275">
        <v>1.0659999999999998</v>
      </c>
      <c r="D275">
        <v>1.2740000000000002</v>
      </c>
    </row>
    <row r="276" spans="1:4" x14ac:dyDescent="0.25">
      <c r="A276" s="1">
        <v>41149</v>
      </c>
      <c r="B276">
        <v>0.16900000000000001</v>
      </c>
      <c r="C276">
        <v>0.98799999999999999</v>
      </c>
      <c r="D276">
        <v>1.2609999999999999</v>
      </c>
    </row>
    <row r="277" spans="1:4" x14ac:dyDescent="0.25">
      <c r="A277" s="1">
        <v>41150</v>
      </c>
      <c r="B277">
        <v>0.16900000000000001</v>
      </c>
      <c r="C277">
        <v>0.98799999999999999</v>
      </c>
      <c r="D277">
        <v>1.17</v>
      </c>
    </row>
    <row r="278" spans="1:4" x14ac:dyDescent="0.25">
      <c r="A278" s="1">
        <v>41151</v>
      </c>
      <c r="B278">
        <v>0.16900000000000001</v>
      </c>
      <c r="C278">
        <v>0.96200000000000008</v>
      </c>
      <c r="D278">
        <v>1.1440000000000001</v>
      </c>
    </row>
    <row r="279" spans="1:4" x14ac:dyDescent="0.25">
      <c r="A279" s="1">
        <v>41152</v>
      </c>
      <c r="B279">
        <v>0.221</v>
      </c>
      <c r="C279">
        <v>1.014</v>
      </c>
      <c r="D279">
        <v>1.2350000000000001</v>
      </c>
    </row>
    <row r="280" spans="1:4" x14ac:dyDescent="0.25">
      <c r="A280" s="1">
        <v>41153</v>
      </c>
      <c r="B280">
        <v>0.27300000000000002</v>
      </c>
      <c r="C280">
        <v>1.014</v>
      </c>
      <c r="D280">
        <v>1.3</v>
      </c>
    </row>
    <row r="281" spans="1:4" x14ac:dyDescent="0.25">
      <c r="A281" s="1">
        <v>41154</v>
      </c>
      <c r="B281">
        <v>0.312</v>
      </c>
      <c r="C281">
        <v>1.0010000000000001</v>
      </c>
      <c r="D281">
        <v>1.3</v>
      </c>
    </row>
    <row r="282" spans="1:4" x14ac:dyDescent="0.25">
      <c r="A282" s="1">
        <v>41155</v>
      </c>
      <c r="B282">
        <v>0.28600000000000003</v>
      </c>
      <c r="C282">
        <v>1.0010000000000001</v>
      </c>
      <c r="D282">
        <v>1.157</v>
      </c>
    </row>
    <row r="283" spans="1:4" x14ac:dyDescent="0.25">
      <c r="A283" s="1">
        <v>41156</v>
      </c>
      <c r="B283">
        <v>0.247</v>
      </c>
      <c r="C283">
        <v>0.91</v>
      </c>
      <c r="D283">
        <v>1.17</v>
      </c>
    </row>
    <row r="284" spans="1:4" x14ac:dyDescent="0.25">
      <c r="A284" s="1">
        <v>41157</v>
      </c>
      <c r="B284">
        <v>0.20800000000000002</v>
      </c>
      <c r="C284">
        <v>0.87100000000000011</v>
      </c>
      <c r="D284">
        <v>1.1440000000000001</v>
      </c>
    </row>
    <row r="285" spans="1:4" x14ac:dyDescent="0.25">
      <c r="A285" s="1">
        <v>41158</v>
      </c>
      <c r="B285">
        <v>0.19500000000000001</v>
      </c>
      <c r="C285">
        <v>0.83200000000000007</v>
      </c>
      <c r="D285">
        <v>1.2609999999999999</v>
      </c>
    </row>
    <row r="286" spans="1:4" x14ac:dyDescent="0.25">
      <c r="A286" s="1">
        <v>41159</v>
      </c>
      <c r="B286">
        <v>0.182</v>
      </c>
      <c r="C286">
        <v>0.85799999999999998</v>
      </c>
      <c r="D286">
        <v>1.2740000000000002</v>
      </c>
    </row>
    <row r="287" spans="1:4" x14ac:dyDescent="0.25">
      <c r="A287" s="1">
        <v>41160</v>
      </c>
      <c r="B287">
        <v>0.182</v>
      </c>
      <c r="C287">
        <v>0.84499999999999997</v>
      </c>
      <c r="D287">
        <v>1.1830000000000001</v>
      </c>
    </row>
    <row r="288" spans="1:4" x14ac:dyDescent="0.25">
      <c r="A288" s="1">
        <v>41161</v>
      </c>
      <c r="B288">
        <v>0.156</v>
      </c>
      <c r="C288">
        <v>0.84499999999999997</v>
      </c>
      <c r="D288">
        <v>1.2090000000000001</v>
      </c>
    </row>
    <row r="289" spans="1:4" x14ac:dyDescent="0.25">
      <c r="A289" s="1">
        <v>41162</v>
      </c>
      <c r="B289">
        <v>0.12090000000000001</v>
      </c>
      <c r="C289">
        <v>0.88400000000000001</v>
      </c>
      <c r="D289">
        <v>1.3</v>
      </c>
    </row>
    <row r="290" spans="1:4" x14ac:dyDescent="0.25">
      <c r="A290" s="1">
        <v>41163</v>
      </c>
      <c r="B290">
        <v>0.12090000000000001</v>
      </c>
      <c r="C290">
        <v>0.87100000000000011</v>
      </c>
      <c r="D290">
        <v>1.3</v>
      </c>
    </row>
    <row r="291" spans="1:4" x14ac:dyDescent="0.25">
      <c r="A291" s="1">
        <v>41164</v>
      </c>
      <c r="B291">
        <v>0.13</v>
      </c>
      <c r="C291">
        <v>0.88400000000000001</v>
      </c>
      <c r="D291">
        <v>1.3</v>
      </c>
    </row>
    <row r="292" spans="1:4" x14ac:dyDescent="0.25">
      <c r="A292" s="1">
        <v>41165</v>
      </c>
      <c r="B292">
        <v>0.1222</v>
      </c>
      <c r="C292">
        <v>0.84499999999999997</v>
      </c>
      <c r="D292">
        <v>1.196</v>
      </c>
    </row>
    <row r="293" spans="1:4" x14ac:dyDescent="0.25">
      <c r="A293" s="1">
        <v>41166</v>
      </c>
      <c r="B293">
        <v>0.13</v>
      </c>
      <c r="C293">
        <v>0.84499999999999997</v>
      </c>
      <c r="D293">
        <v>1.157</v>
      </c>
    </row>
    <row r="294" spans="1:4" x14ac:dyDescent="0.25">
      <c r="A294" s="1">
        <v>41167</v>
      </c>
      <c r="B294">
        <v>0.14300000000000002</v>
      </c>
      <c r="C294">
        <v>0.88400000000000001</v>
      </c>
      <c r="D294">
        <v>1.1179999999999999</v>
      </c>
    </row>
    <row r="295" spans="1:4" x14ac:dyDescent="0.25">
      <c r="A295" s="1">
        <v>41168</v>
      </c>
      <c r="B295">
        <v>0.14300000000000002</v>
      </c>
      <c r="C295">
        <v>0.89700000000000013</v>
      </c>
      <c r="D295">
        <v>1.0529999999999999</v>
      </c>
    </row>
    <row r="296" spans="1:4" x14ac:dyDescent="0.25">
      <c r="A296" s="1">
        <v>41169</v>
      </c>
      <c r="B296">
        <v>0.14300000000000002</v>
      </c>
      <c r="C296">
        <v>0.93600000000000005</v>
      </c>
      <c r="D296">
        <v>0.97500000000000009</v>
      </c>
    </row>
    <row r="297" spans="1:4" x14ac:dyDescent="0.25">
      <c r="A297" s="1">
        <v>41170</v>
      </c>
      <c r="B297">
        <v>0.14300000000000002</v>
      </c>
      <c r="C297">
        <v>0.96200000000000008</v>
      </c>
      <c r="D297">
        <v>1.014</v>
      </c>
    </row>
    <row r="298" spans="1:4" x14ac:dyDescent="0.25">
      <c r="A298" s="1">
        <v>41171</v>
      </c>
      <c r="B298">
        <v>0.156</v>
      </c>
      <c r="C298">
        <v>1.0920000000000001</v>
      </c>
      <c r="D298">
        <v>1.014</v>
      </c>
    </row>
    <row r="299" spans="1:4" x14ac:dyDescent="0.25">
      <c r="A299" s="1">
        <v>41172</v>
      </c>
      <c r="B299">
        <v>0.14300000000000002</v>
      </c>
      <c r="C299">
        <v>1.1179999999999999</v>
      </c>
      <c r="D299">
        <v>1.0270000000000001</v>
      </c>
    </row>
    <row r="300" spans="1:4" x14ac:dyDescent="0.25">
      <c r="A300" s="1">
        <v>41173</v>
      </c>
      <c r="B300">
        <v>0.13</v>
      </c>
      <c r="C300">
        <v>1.157</v>
      </c>
      <c r="D300">
        <v>1.0659999999999998</v>
      </c>
    </row>
    <row r="301" spans="1:4" x14ac:dyDescent="0.25">
      <c r="A301" s="1">
        <v>41174</v>
      </c>
      <c r="B301">
        <v>0.156</v>
      </c>
      <c r="C301">
        <v>1.157</v>
      </c>
      <c r="D301">
        <v>1.0270000000000001</v>
      </c>
    </row>
    <row r="302" spans="1:4" x14ac:dyDescent="0.25">
      <c r="A302" s="1">
        <v>41175</v>
      </c>
      <c r="B302">
        <v>0.156</v>
      </c>
      <c r="C302">
        <v>1.1179999999999999</v>
      </c>
      <c r="D302">
        <v>1.0010000000000001</v>
      </c>
    </row>
    <row r="303" spans="1:4" x14ac:dyDescent="0.25">
      <c r="A303" s="1">
        <v>41176</v>
      </c>
      <c r="B303">
        <v>0.156</v>
      </c>
      <c r="C303">
        <v>1.0659999999999998</v>
      </c>
      <c r="D303">
        <v>0.94899999999999995</v>
      </c>
    </row>
    <row r="304" spans="1:4" x14ac:dyDescent="0.25">
      <c r="A304" s="1">
        <v>41177</v>
      </c>
      <c r="B304">
        <v>0.156</v>
      </c>
      <c r="C304">
        <v>1.0270000000000001</v>
      </c>
      <c r="D304">
        <v>0.93600000000000005</v>
      </c>
    </row>
    <row r="305" spans="1:4" x14ac:dyDescent="0.25">
      <c r="A305" s="1">
        <v>41178</v>
      </c>
      <c r="B305">
        <v>0.156</v>
      </c>
      <c r="C305">
        <v>1.0010000000000001</v>
      </c>
      <c r="D305">
        <v>0.89700000000000013</v>
      </c>
    </row>
    <row r="306" spans="1:4" x14ac:dyDescent="0.25">
      <c r="A306" s="1">
        <v>41179</v>
      </c>
      <c r="B306">
        <v>0.156</v>
      </c>
      <c r="C306">
        <v>0.98799999999999999</v>
      </c>
      <c r="D306">
        <v>0.88400000000000001</v>
      </c>
    </row>
    <row r="307" spans="1:4" x14ac:dyDescent="0.25">
      <c r="A307" s="1">
        <v>41180</v>
      </c>
      <c r="B307">
        <v>0.156</v>
      </c>
      <c r="C307">
        <v>1.0010000000000001</v>
      </c>
      <c r="D307">
        <v>0.92299999999999993</v>
      </c>
    </row>
    <row r="308" spans="1:4" x14ac:dyDescent="0.25">
      <c r="A308" s="1">
        <v>41181</v>
      </c>
      <c r="B308">
        <v>0.156</v>
      </c>
      <c r="C308">
        <v>0.98799999999999999</v>
      </c>
      <c r="D308">
        <v>0.96200000000000008</v>
      </c>
    </row>
    <row r="309" spans="1:4" x14ac:dyDescent="0.25">
      <c r="A309" s="1">
        <v>41182</v>
      </c>
      <c r="B309">
        <v>0.182</v>
      </c>
      <c r="C309">
        <v>0.93600000000000005</v>
      </c>
      <c r="D309">
        <v>1.0659999999999998</v>
      </c>
    </row>
    <row r="310" spans="1:4" x14ac:dyDescent="0.25">
      <c r="A310" s="1">
        <v>41183</v>
      </c>
      <c r="B310">
        <v>1.0790000000000002</v>
      </c>
      <c r="C310">
        <v>0.12609999999999999</v>
      </c>
      <c r="D310">
        <v>0.221</v>
      </c>
    </row>
    <row r="311" spans="1:4" x14ac:dyDescent="0.25">
      <c r="A311" s="1">
        <v>41184</v>
      </c>
      <c r="B311">
        <v>1.1179999999999999</v>
      </c>
      <c r="C311">
        <v>0.13</v>
      </c>
      <c r="D311">
        <v>0.221</v>
      </c>
    </row>
    <row r="312" spans="1:4" x14ac:dyDescent="0.25">
      <c r="A312" s="1">
        <v>41185</v>
      </c>
      <c r="B312">
        <v>1.4300000000000002</v>
      </c>
      <c r="C312">
        <v>0.11700000000000001</v>
      </c>
      <c r="D312">
        <v>0.23400000000000001</v>
      </c>
    </row>
    <row r="313" spans="1:4" x14ac:dyDescent="0.25">
      <c r="A313" s="1">
        <v>41186</v>
      </c>
      <c r="B313">
        <v>1.9500000000000002</v>
      </c>
      <c r="C313">
        <v>6.1100000000000002E-2</v>
      </c>
      <c r="D313">
        <v>0.23400000000000001</v>
      </c>
    </row>
    <row r="314" spans="1:4" x14ac:dyDescent="0.25">
      <c r="A314" s="1">
        <v>41187</v>
      </c>
      <c r="B314">
        <v>5.46</v>
      </c>
      <c r="C314">
        <v>9.3600000000000003E-2</v>
      </c>
      <c r="D314">
        <v>0.23400000000000001</v>
      </c>
    </row>
    <row r="315" spans="1:4" x14ac:dyDescent="0.25">
      <c r="A315" s="1">
        <v>41188</v>
      </c>
      <c r="B315">
        <v>7.41</v>
      </c>
      <c r="C315">
        <v>8.320000000000001E-2</v>
      </c>
      <c r="D315">
        <v>0.221</v>
      </c>
    </row>
    <row r="316" spans="1:4" x14ac:dyDescent="0.25">
      <c r="A316" s="1">
        <v>41189</v>
      </c>
      <c r="B316">
        <v>5.33</v>
      </c>
      <c r="C316">
        <v>7.9299999999999995E-2</v>
      </c>
      <c r="D316">
        <v>0.221</v>
      </c>
    </row>
    <row r="317" spans="1:4" x14ac:dyDescent="0.25">
      <c r="A317" s="1">
        <v>41190</v>
      </c>
      <c r="B317">
        <v>4.42</v>
      </c>
      <c r="C317">
        <v>7.2800000000000004E-2</v>
      </c>
      <c r="D317">
        <v>0.221</v>
      </c>
    </row>
    <row r="318" spans="1:4" x14ac:dyDescent="0.25">
      <c r="A318" s="1">
        <v>41191</v>
      </c>
      <c r="B318">
        <v>3.64</v>
      </c>
      <c r="C318">
        <v>7.6700000000000004E-2</v>
      </c>
      <c r="D318">
        <v>0.20800000000000002</v>
      </c>
    </row>
    <row r="319" spans="1:4" x14ac:dyDescent="0.25">
      <c r="A319" s="1">
        <v>41192</v>
      </c>
      <c r="B319">
        <v>4.16</v>
      </c>
      <c r="C319">
        <v>7.6700000000000004E-2</v>
      </c>
      <c r="D319">
        <v>0.221</v>
      </c>
    </row>
    <row r="320" spans="1:4" x14ac:dyDescent="0.25">
      <c r="A320" s="1">
        <v>41193</v>
      </c>
      <c r="B320">
        <v>8.9700000000000006</v>
      </c>
      <c r="C320">
        <v>8.1900000000000001E-2</v>
      </c>
      <c r="D320">
        <v>0.20800000000000002</v>
      </c>
    </row>
    <row r="321" spans="1:4" x14ac:dyDescent="0.25">
      <c r="A321" s="1">
        <v>41194</v>
      </c>
      <c r="B321">
        <v>8.9700000000000006</v>
      </c>
      <c r="C321">
        <v>8.4500000000000006E-2</v>
      </c>
      <c r="D321">
        <v>0.312</v>
      </c>
    </row>
    <row r="322" spans="1:4" x14ac:dyDescent="0.25">
      <c r="A322" s="1">
        <v>41195</v>
      </c>
      <c r="B322">
        <v>6.24</v>
      </c>
      <c r="C322">
        <v>0.58499999999999996</v>
      </c>
      <c r="D322">
        <v>0.33800000000000002</v>
      </c>
    </row>
    <row r="323" spans="1:4" x14ac:dyDescent="0.25">
      <c r="A323" s="1">
        <v>41196</v>
      </c>
      <c r="B323">
        <v>5.2</v>
      </c>
      <c r="C323">
        <v>7.67</v>
      </c>
      <c r="D323">
        <v>0.33800000000000002</v>
      </c>
    </row>
    <row r="324" spans="1:4" x14ac:dyDescent="0.25">
      <c r="A324" s="1">
        <v>41197</v>
      </c>
      <c r="B324">
        <v>4.68</v>
      </c>
      <c r="C324">
        <v>9.620000000000001</v>
      </c>
      <c r="D324">
        <v>0.35100000000000003</v>
      </c>
    </row>
    <row r="325" spans="1:4" x14ac:dyDescent="0.25">
      <c r="A325" s="1">
        <v>41198</v>
      </c>
      <c r="B325">
        <v>4.16</v>
      </c>
      <c r="C325">
        <v>6.37</v>
      </c>
      <c r="D325">
        <v>0.36399999999999999</v>
      </c>
    </row>
    <row r="326" spans="1:4" x14ac:dyDescent="0.25">
      <c r="A326" s="1">
        <v>41199</v>
      </c>
      <c r="B326">
        <v>3.77</v>
      </c>
      <c r="C326">
        <v>3.9000000000000004</v>
      </c>
      <c r="D326">
        <v>0.36399999999999999</v>
      </c>
    </row>
    <row r="327" spans="1:4" x14ac:dyDescent="0.25">
      <c r="A327" s="1">
        <v>41200</v>
      </c>
      <c r="B327">
        <v>3.5100000000000002</v>
      </c>
      <c r="C327">
        <v>3.12</v>
      </c>
      <c r="D327">
        <v>0.36399999999999999</v>
      </c>
    </row>
    <row r="328" spans="1:4" x14ac:dyDescent="0.25">
      <c r="A328" s="1">
        <v>41201</v>
      </c>
      <c r="B328">
        <v>3.38</v>
      </c>
      <c r="C328">
        <v>2.73</v>
      </c>
      <c r="D328">
        <v>0.33800000000000002</v>
      </c>
    </row>
    <row r="329" spans="1:4" x14ac:dyDescent="0.25">
      <c r="A329" s="1">
        <v>41202</v>
      </c>
      <c r="B329">
        <v>3.25</v>
      </c>
      <c r="C329">
        <v>2.6</v>
      </c>
      <c r="D329">
        <v>0.32500000000000001</v>
      </c>
    </row>
    <row r="330" spans="1:4" x14ac:dyDescent="0.25">
      <c r="A330" s="1">
        <v>41203</v>
      </c>
      <c r="B330">
        <v>3.12</v>
      </c>
      <c r="C330">
        <v>2.99</v>
      </c>
      <c r="D330">
        <v>0.312</v>
      </c>
    </row>
    <row r="331" spans="1:4" x14ac:dyDescent="0.25">
      <c r="A331" s="1">
        <v>41204</v>
      </c>
      <c r="B331">
        <v>3.12</v>
      </c>
      <c r="C331">
        <v>2.8600000000000003</v>
      </c>
      <c r="D331">
        <v>0.28600000000000003</v>
      </c>
    </row>
    <row r="332" spans="1:4" x14ac:dyDescent="0.25">
      <c r="A332" s="1">
        <v>41205</v>
      </c>
      <c r="B332">
        <v>2.99</v>
      </c>
      <c r="C332">
        <v>2.4700000000000002</v>
      </c>
      <c r="D332">
        <v>0.29899999999999999</v>
      </c>
    </row>
    <row r="333" spans="1:4" x14ac:dyDescent="0.25">
      <c r="A333" s="1">
        <v>41206</v>
      </c>
      <c r="B333">
        <v>2.99</v>
      </c>
      <c r="C333">
        <v>2.34</v>
      </c>
      <c r="D333">
        <v>0.35100000000000003</v>
      </c>
    </row>
    <row r="334" spans="1:4" x14ac:dyDescent="0.25">
      <c r="A334" s="1">
        <v>41207</v>
      </c>
      <c r="B334">
        <v>2.99</v>
      </c>
      <c r="C334">
        <v>2.08</v>
      </c>
      <c r="D334">
        <v>0.40300000000000002</v>
      </c>
    </row>
    <row r="335" spans="1:4" x14ac:dyDescent="0.25">
      <c r="A335" s="1">
        <v>41208</v>
      </c>
      <c r="B335">
        <v>2.8600000000000003</v>
      </c>
      <c r="C335">
        <v>2.08</v>
      </c>
      <c r="D335">
        <v>0.40300000000000002</v>
      </c>
    </row>
    <row r="336" spans="1:4" x14ac:dyDescent="0.25">
      <c r="A336" s="1">
        <v>41209</v>
      </c>
      <c r="B336">
        <v>2.8600000000000003</v>
      </c>
      <c r="C336">
        <v>1.9500000000000002</v>
      </c>
      <c r="D336">
        <v>0.40300000000000002</v>
      </c>
    </row>
    <row r="337" spans="1:4" x14ac:dyDescent="0.25">
      <c r="A337" s="1">
        <v>41210</v>
      </c>
      <c r="B337">
        <v>2.73</v>
      </c>
      <c r="C337">
        <v>1.82</v>
      </c>
      <c r="D337">
        <v>0.40300000000000002</v>
      </c>
    </row>
    <row r="338" spans="1:4" x14ac:dyDescent="0.25">
      <c r="A338" s="1">
        <v>41211</v>
      </c>
      <c r="B338">
        <v>2.73</v>
      </c>
      <c r="C338">
        <v>1.69</v>
      </c>
      <c r="D338">
        <v>0.40300000000000002</v>
      </c>
    </row>
    <row r="339" spans="1:4" x14ac:dyDescent="0.25">
      <c r="A339" s="1">
        <v>41212</v>
      </c>
      <c r="B339">
        <v>2.73</v>
      </c>
      <c r="C339">
        <v>1.69</v>
      </c>
      <c r="D339">
        <v>0.40300000000000002</v>
      </c>
    </row>
    <row r="340" spans="1:4" x14ac:dyDescent="0.25">
      <c r="A340" s="1">
        <v>41213</v>
      </c>
      <c r="B340">
        <v>2.73</v>
      </c>
      <c r="C340">
        <v>1.56</v>
      </c>
      <c r="D340">
        <v>0.41600000000000004</v>
      </c>
    </row>
    <row r="341" spans="1:4" x14ac:dyDescent="0.25">
      <c r="A341" s="1">
        <v>41214</v>
      </c>
      <c r="B341">
        <v>2.73</v>
      </c>
      <c r="C341">
        <v>1.56</v>
      </c>
      <c r="D341">
        <v>0.41600000000000004</v>
      </c>
    </row>
    <row r="342" spans="1:4" x14ac:dyDescent="0.25">
      <c r="A342" s="1">
        <v>41215</v>
      </c>
      <c r="B342">
        <v>2.73</v>
      </c>
      <c r="C342">
        <v>1.56</v>
      </c>
      <c r="D342">
        <v>0.41600000000000004</v>
      </c>
    </row>
    <row r="343" spans="1:4" x14ac:dyDescent="0.25">
      <c r="A343" s="1">
        <v>41216</v>
      </c>
      <c r="B343">
        <v>2.73</v>
      </c>
      <c r="C343">
        <v>1.56</v>
      </c>
      <c r="D343">
        <v>0.41600000000000004</v>
      </c>
    </row>
    <row r="344" spans="1:4" x14ac:dyDescent="0.25">
      <c r="A344" s="1">
        <v>41217</v>
      </c>
      <c r="B344">
        <v>2.73</v>
      </c>
      <c r="C344">
        <v>1.56</v>
      </c>
      <c r="D344">
        <v>0.42899999999999999</v>
      </c>
    </row>
    <row r="345" spans="1:4" x14ac:dyDescent="0.25">
      <c r="A345" s="1">
        <v>41218</v>
      </c>
      <c r="B345">
        <v>3.12</v>
      </c>
      <c r="C345">
        <v>1.56</v>
      </c>
      <c r="D345">
        <v>0.42899999999999999</v>
      </c>
    </row>
    <row r="346" spans="1:4" x14ac:dyDescent="0.25">
      <c r="A346" s="1">
        <v>41219</v>
      </c>
      <c r="B346">
        <v>4.16</v>
      </c>
      <c r="C346">
        <v>1.56</v>
      </c>
      <c r="D346">
        <v>0.42899999999999999</v>
      </c>
    </row>
    <row r="347" spans="1:4" x14ac:dyDescent="0.25">
      <c r="A347" s="1">
        <v>41220</v>
      </c>
      <c r="B347">
        <v>4.68</v>
      </c>
      <c r="C347">
        <v>1.82</v>
      </c>
      <c r="D347">
        <v>0.49399999999999999</v>
      </c>
    </row>
    <row r="348" spans="1:4" x14ac:dyDescent="0.25">
      <c r="A348" s="1">
        <v>41221</v>
      </c>
      <c r="B348">
        <v>4.16</v>
      </c>
      <c r="C348">
        <v>1.9500000000000002</v>
      </c>
      <c r="D348">
        <v>8.32</v>
      </c>
    </row>
    <row r="349" spans="1:4" x14ac:dyDescent="0.25">
      <c r="A349" s="1">
        <v>41222</v>
      </c>
      <c r="B349">
        <v>3.77</v>
      </c>
      <c r="C349">
        <v>1.9500000000000002</v>
      </c>
      <c r="D349">
        <v>21.32</v>
      </c>
    </row>
    <row r="350" spans="1:4" x14ac:dyDescent="0.25">
      <c r="A350" s="1">
        <v>41223</v>
      </c>
      <c r="B350">
        <v>3.5100000000000002</v>
      </c>
      <c r="C350">
        <v>1.82</v>
      </c>
      <c r="D350">
        <v>18.2</v>
      </c>
    </row>
    <row r="351" spans="1:4" x14ac:dyDescent="0.25">
      <c r="A351" s="1">
        <v>41224</v>
      </c>
      <c r="B351">
        <v>3.25</v>
      </c>
      <c r="C351">
        <v>1.82</v>
      </c>
      <c r="D351">
        <v>25.220000000000002</v>
      </c>
    </row>
    <row r="352" spans="1:4" x14ac:dyDescent="0.25">
      <c r="A352" s="1">
        <v>41225</v>
      </c>
      <c r="B352">
        <v>3.12</v>
      </c>
      <c r="C352">
        <v>1.82</v>
      </c>
      <c r="D352">
        <v>13</v>
      </c>
    </row>
    <row r="353" spans="1:4" x14ac:dyDescent="0.25">
      <c r="A353" s="1">
        <v>41226</v>
      </c>
      <c r="B353">
        <v>3.12</v>
      </c>
      <c r="C353">
        <v>1.69</v>
      </c>
      <c r="D353">
        <v>8.4500000000000011</v>
      </c>
    </row>
    <row r="354" spans="1:4" x14ac:dyDescent="0.25">
      <c r="A354" s="1">
        <v>41227</v>
      </c>
      <c r="B354">
        <v>2.99</v>
      </c>
      <c r="C354">
        <v>1.69</v>
      </c>
      <c r="D354">
        <v>6.76</v>
      </c>
    </row>
    <row r="355" spans="1:4" x14ac:dyDescent="0.25">
      <c r="A355" s="1">
        <v>41228</v>
      </c>
      <c r="B355">
        <v>2.99</v>
      </c>
      <c r="C355">
        <v>1.56</v>
      </c>
      <c r="D355">
        <v>5.33</v>
      </c>
    </row>
    <row r="356" spans="1:4" x14ac:dyDescent="0.25">
      <c r="A356" s="1">
        <v>41229</v>
      </c>
      <c r="B356">
        <v>2.99</v>
      </c>
      <c r="C356">
        <v>1.56</v>
      </c>
      <c r="D356">
        <v>4.42</v>
      </c>
    </row>
    <row r="357" spans="1:4" x14ac:dyDescent="0.25">
      <c r="A357" s="1">
        <v>41230</v>
      </c>
      <c r="B357">
        <v>3.12</v>
      </c>
      <c r="C357">
        <v>1.69</v>
      </c>
      <c r="D357">
        <v>3.77</v>
      </c>
    </row>
    <row r="358" spans="1:4" x14ac:dyDescent="0.25">
      <c r="A358" s="1">
        <v>41231</v>
      </c>
      <c r="B358">
        <v>3.25</v>
      </c>
      <c r="C358">
        <v>1.9500000000000002</v>
      </c>
      <c r="D358">
        <v>3.38</v>
      </c>
    </row>
    <row r="359" spans="1:4" x14ac:dyDescent="0.25">
      <c r="A359" s="1">
        <v>41232</v>
      </c>
      <c r="B359">
        <v>3.64</v>
      </c>
      <c r="C359">
        <v>2.08</v>
      </c>
      <c r="D359">
        <v>3.12</v>
      </c>
    </row>
    <row r="360" spans="1:4" x14ac:dyDescent="0.25">
      <c r="A360" s="1">
        <v>41233</v>
      </c>
      <c r="B360">
        <v>4.8100000000000005</v>
      </c>
      <c r="C360">
        <v>2.73</v>
      </c>
      <c r="D360">
        <v>2.99</v>
      </c>
    </row>
    <row r="361" spans="1:4" x14ac:dyDescent="0.25">
      <c r="A361" s="1">
        <v>41234</v>
      </c>
      <c r="B361">
        <v>6.63</v>
      </c>
      <c r="C361">
        <v>7.67</v>
      </c>
      <c r="D361">
        <v>2.8600000000000003</v>
      </c>
    </row>
    <row r="362" spans="1:4" x14ac:dyDescent="0.25">
      <c r="A362" s="1">
        <v>41235</v>
      </c>
      <c r="B362">
        <v>6.24</v>
      </c>
      <c r="C362">
        <v>8.7100000000000009</v>
      </c>
      <c r="D362">
        <v>2.73</v>
      </c>
    </row>
    <row r="363" spans="1:4" x14ac:dyDescent="0.25">
      <c r="A363" s="1">
        <v>41236</v>
      </c>
      <c r="B363">
        <v>7.41</v>
      </c>
      <c r="C363">
        <v>7.15</v>
      </c>
      <c r="D363">
        <v>2.73</v>
      </c>
    </row>
    <row r="364" spans="1:4" x14ac:dyDescent="0.25">
      <c r="A364" s="1">
        <v>41237</v>
      </c>
      <c r="B364">
        <v>32.11</v>
      </c>
      <c r="C364">
        <v>5.2</v>
      </c>
      <c r="D364">
        <v>2.6</v>
      </c>
    </row>
    <row r="365" spans="1:4" x14ac:dyDescent="0.25">
      <c r="A365" s="1">
        <v>41238</v>
      </c>
      <c r="B365">
        <v>34.71</v>
      </c>
      <c r="C365">
        <v>4.29</v>
      </c>
      <c r="D365">
        <v>2.6</v>
      </c>
    </row>
    <row r="366" spans="1:4" x14ac:dyDescent="0.25">
      <c r="A366" s="1">
        <v>41239</v>
      </c>
      <c r="B366">
        <v>16.900000000000002</v>
      </c>
      <c r="C366">
        <v>3.64</v>
      </c>
      <c r="D366">
        <v>2.6</v>
      </c>
    </row>
    <row r="367" spans="1:4" x14ac:dyDescent="0.25">
      <c r="A367" s="1">
        <v>41240</v>
      </c>
      <c r="B367">
        <v>10.92</v>
      </c>
      <c r="C367">
        <v>3.38</v>
      </c>
      <c r="D367">
        <v>2.4700000000000002</v>
      </c>
    </row>
    <row r="368" spans="1:4" x14ac:dyDescent="0.25">
      <c r="A368" s="1">
        <v>41241</v>
      </c>
      <c r="B368">
        <v>8.32</v>
      </c>
      <c r="C368">
        <v>3.12</v>
      </c>
      <c r="D368">
        <v>2.4700000000000002</v>
      </c>
    </row>
    <row r="369" spans="1:8" x14ac:dyDescent="0.25">
      <c r="A369" s="1">
        <v>41242</v>
      </c>
      <c r="B369">
        <v>6.76</v>
      </c>
      <c r="C369">
        <v>2.99</v>
      </c>
      <c r="D369">
        <v>2.4700000000000002</v>
      </c>
    </row>
    <row r="370" spans="1:8" x14ac:dyDescent="0.25">
      <c r="A370" s="1">
        <v>41243</v>
      </c>
      <c r="B370">
        <v>5.8500000000000005</v>
      </c>
      <c r="C370">
        <v>2.8600000000000003</v>
      </c>
      <c r="D370">
        <v>2.4700000000000002</v>
      </c>
    </row>
    <row r="371" spans="1:8" x14ac:dyDescent="0.25">
      <c r="A371" s="1">
        <v>41244</v>
      </c>
      <c r="B371">
        <v>5.33</v>
      </c>
      <c r="C371">
        <v>2.6</v>
      </c>
      <c r="D371">
        <v>2.34</v>
      </c>
    </row>
    <row r="372" spans="1:8" x14ac:dyDescent="0.25">
      <c r="A372" s="1">
        <v>41245</v>
      </c>
      <c r="B372">
        <v>5.07</v>
      </c>
      <c r="C372">
        <v>2.4700000000000002</v>
      </c>
      <c r="D372">
        <v>2.34</v>
      </c>
    </row>
    <row r="373" spans="1:8" x14ac:dyDescent="0.25">
      <c r="A373" s="1">
        <v>41246</v>
      </c>
      <c r="B373">
        <v>4.8100000000000005</v>
      </c>
      <c r="C373">
        <v>2.4700000000000002</v>
      </c>
      <c r="D373">
        <v>2.34</v>
      </c>
    </row>
    <row r="374" spans="1:8" x14ac:dyDescent="0.25">
      <c r="A374" s="1">
        <v>41247</v>
      </c>
      <c r="B374">
        <v>4.55</v>
      </c>
      <c r="C374">
        <v>2.34</v>
      </c>
      <c r="D374">
        <v>2.34</v>
      </c>
    </row>
    <row r="375" spans="1:8" x14ac:dyDescent="0.25">
      <c r="A375" s="1">
        <v>41248</v>
      </c>
      <c r="B375">
        <v>4.29</v>
      </c>
      <c r="C375">
        <v>2.34</v>
      </c>
      <c r="D375">
        <v>2.34</v>
      </c>
    </row>
    <row r="376" spans="1:8" x14ac:dyDescent="0.25">
      <c r="A376" s="1">
        <v>41249</v>
      </c>
      <c r="B376">
        <v>4.16</v>
      </c>
      <c r="C376">
        <v>2.21</v>
      </c>
      <c r="D376">
        <v>2.34</v>
      </c>
      <c r="H376" s="101"/>
    </row>
    <row r="377" spans="1:8" x14ac:dyDescent="0.25">
      <c r="A377" s="1">
        <v>41250</v>
      </c>
      <c r="B377">
        <v>4.03</v>
      </c>
      <c r="C377">
        <v>2.21</v>
      </c>
      <c r="D377">
        <v>2.34</v>
      </c>
    </row>
    <row r="378" spans="1:8" x14ac:dyDescent="0.25">
      <c r="A378" s="1">
        <v>41251</v>
      </c>
      <c r="B378">
        <v>4.03</v>
      </c>
      <c r="C378">
        <v>2.21</v>
      </c>
      <c r="D378">
        <v>2.34</v>
      </c>
    </row>
    <row r="379" spans="1:8" x14ac:dyDescent="0.25">
      <c r="A379" s="1">
        <v>41252</v>
      </c>
      <c r="B379">
        <v>3.9000000000000004</v>
      </c>
      <c r="C379">
        <v>2.21</v>
      </c>
      <c r="D379">
        <v>2.4700000000000002</v>
      </c>
    </row>
    <row r="380" spans="1:8" x14ac:dyDescent="0.25">
      <c r="A380" s="1">
        <v>41253</v>
      </c>
      <c r="B380">
        <v>3.9000000000000004</v>
      </c>
      <c r="C380">
        <v>2.08</v>
      </c>
      <c r="D380">
        <v>3.12</v>
      </c>
    </row>
    <row r="381" spans="1:8" x14ac:dyDescent="0.25">
      <c r="A381" s="1">
        <v>41254</v>
      </c>
      <c r="B381">
        <v>3.77</v>
      </c>
      <c r="C381">
        <v>2.21</v>
      </c>
      <c r="D381">
        <v>3.38</v>
      </c>
    </row>
    <row r="382" spans="1:8" x14ac:dyDescent="0.25">
      <c r="A382" s="1">
        <v>41255</v>
      </c>
      <c r="B382">
        <v>3.77</v>
      </c>
      <c r="C382">
        <v>2.4700000000000002</v>
      </c>
      <c r="D382">
        <v>3.5100000000000002</v>
      </c>
    </row>
    <row r="383" spans="1:8" x14ac:dyDescent="0.25">
      <c r="A383" s="1">
        <v>41256</v>
      </c>
      <c r="B383">
        <v>3.77</v>
      </c>
      <c r="C383">
        <v>12.22</v>
      </c>
      <c r="D383">
        <v>34.97</v>
      </c>
    </row>
    <row r="384" spans="1:8" x14ac:dyDescent="0.25">
      <c r="A384" s="1">
        <v>41257</v>
      </c>
      <c r="B384">
        <v>3.77</v>
      </c>
      <c r="C384">
        <v>18.850000000000001</v>
      </c>
      <c r="D384">
        <v>1043.9000000000001</v>
      </c>
    </row>
    <row r="385" spans="1:4" x14ac:dyDescent="0.25">
      <c r="A385" s="1">
        <v>41258</v>
      </c>
      <c r="B385">
        <v>3.9000000000000004</v>
      </c>
      <c r="C385">
        <v>11.05</v>
      </c>
      <c r="D385">
        <v>673.4</v>
      </c>
    </row>
    <row r="386" spans="1:4" x14ac:dyDescent="0.25">
      <c r="A386" s="1">
        <v>41259</v>
      </c>
      <c r="B386">
        <v>4.03</v>
      </c>
      <c r="C386">
        <v>67.210000000000008</v>
      </c>
      <c r="D386">
        <v>2054</v>
      </c>
    </row>
    <row r="387" spans="1:4" x14ac:dyDescent="0.25">
      <c r="A387" s="1">
        <v>41260</v>
      </c>
      <c r="B387">
        <v>4.03</v>
      </c>
      <c r="C387">
        <v>51.61</v>
      </c>
      <c r="D387">
        <v>508.3</v>
      </c>
    </row>
    <row r="388" spans="1:4" x14ac:dyDescent="0.25">
      <c r="A388" s="1">
        <v>41261</v>
      </c>
      <c r="B388">
        <v>3.77</v>
      </c>
      <c r="C388">
        <v>24.7</v>
      </c>
      <c r="D388">
        <v>280.8</v>
      </c>
    </row>
    <row r="389" spans="1:4" x14ac:dyDescent="0.25">
      <c r="A389" s="1">
        <v>41262</v>
      </c>
      <c r="B389">
        <v>3.77</v>
      </c>
      <c r="C389">
        <v>16.510000000000002</v>
      </c>
      <c r="D389">
        <v>319.8</v>
      </c>
    </row>
    <row r="390" spans="1:4" x14ac:dyDescent="0.25">
      <c r="A390" s="1">
        <v>41263</v>
      </c>
      <c r="B390">
        <v>3.64</v>
      </c>
      <c r="C390">
        <v>12.35</v>
      </c>
      <c r="D390">
        <v>760.5</v>
      </c>
    </row>
    <row r="391" spans="1:4" x14ac:dyDescent="0.25">
      <c r="A391" s="1">
        <v>41264</v>
      </c>
      <c r="B391">
        <v>3.5100000000000002</v>
      </c>
      <c r="C391">
        <v>11.700000000000001</v>
      </c>
      <c r="D391">
        <v>1006.2</v>
      </c>
    </row>
    <row r="392" spans="1:4" x14ac:dyDescent="0.25">
      <c r="A392" s="1">
        <v>41265</v>
      </c>
      <c r="B392">
        <v>3.5100000000000002</v>
      </c>
      <c r="C392">
        <v>18.07</v>
      </c>
      <c r="D392">
        <v>488.8</v>
      </c>
    </row>
    <row r="393" spans="1:4" x14ac:dyDescent="0.25">
      <c r="A393" s="1">
        <v>41266</v>
      </c>
      <c r="B393">
        <v>3.38</v>
      </c>
      <c r="C393">
        <v>17.55</v>
      </c>
      <c r="D393">
        <v>286</v>
      </c>
    </row>
    <row r="394" spans="1:4" x14ac:dyDescent="0.25">
      <c r="A394" s="1">
        <v>41267</v>
      </c>
      <c r="B394">
        <v>3.38</v>
      </c>
      <c r="C394">
        <v>12.610000000000001</v>
      </c>
      <c r="D394">
        <v>191.1</v>
      </c>
    </row>
    <row r="395" spans="1:4" x14ac:dyDescent="0.25">
      <c r="A395" s="1">
        <v>41268</v>
      </c>
      <c r="B395">
        <v>3.25</v>
      </c>
      <c r="C395">
        <v>9.8800000000000008</v>
      </c>
      <c r="D395">
        <v>133.9</v>
      </c>
    </row>
    <row r="396" spans="1:4" x14ac:dyDescent="0.25">
      <c r="A396" s="1">
        <v>41269</v>
      </c>
      <c r="B396">
        <v>3.25</v>
      </c>
      <c r="C396">
        <v>8.19</v>
      </c>
      <c r="D396">
        <v>122.07000000000001</v>
      </c>
    </row>
    <row r="397" spans="1:4" x14ac:dyDescent="0.25">
      <c r="A397" s="1">
        <v>41270</v>
      </c>
      <c r="B397">
        <v>3.25</v>
      </c>
      <c r="C397">
        <v>8.19</v>
      </c>
      <c r="D397">
        <v>348.40000000000003</v>
      </c>
    </row>
    <row r="398" spans="1:4" x14ac:dyDescent="0.25">
      <c r="A398" s="1">
        <v>41271</v>
      </c>
      <c r="B398">
        <v>3.25</v>
      </c>
      <c r="C398">
        <v>11.440000000000001</v>
      </c>
      <c r="D398">
        <v>1149.2</v>
      </c>
    </row>
    <row r="399" spans="1:4" x14ac:dyDescent="0.25">
      <c r="A399" s="1">
        <v>41272</v>
      </c>
      <c r="B399">
        <v>3.38</v>
      </c>
      <c r="C399">
        <v>8.7100000000000009</v>
      </c>
      <c r="D399">
        <v>1120.6000000000001</v>
      </c>
    </row>
    <row r="400" spans="1:4" x14ac:dyDescent="0.25">
      <c r="A400" s="1">
        <v>41273</v>
      </c>
      <c r="B400">
        <v>3.77</v>
      </c>
      <c r="C400">
        <v>9.8800000000000008</v>
      </c>
      <c r="D400">
        <v>534.30000000000007</v>
      </c>
    </row>
    <row r="401" spans="1:4" x14ac:dyDescent="0.25">
      <c r="A401" s="1">
        <v>41274</v>
      </c>
      <c r="B401">
        <v>4.03</v>
      </c>
      <c r="C401">
        <v>12.48</v>
      </c>
      <c r="D401">
        <v>1287</v>
      </c>
    </row>
    <row r="402" spans="1:4" x14ac:dyDescent="0.25">
      <c r="A402" s="1"/>
    </row>
    <row r="403" spans="1:4" x14ac:dyDescent="0.25">
      <c r="A403" s="1"/>
    </row>
    <row r="404" spans="1:4" x14ac:dyDescent="0.25">
      <c r="A404" s="1"/>
    </row>
    <row r="405" spans="1:4" x14ac:dyDescent="0.25">
      <c r="A405" s="1"/>
    </row>
    <row r="406" spans="1:4" x14ac:dyDescent="0.25">
      <c r="A406" s="1"/>
    </row>
    <row r="407" spans="1:4" x14ac:dyDescent="0.25">
      <c r="A407" s="1"/>
    </row>
    <row r="408" spans="1:4" x14ac:dyDescent="0.25">
      <c r="A408" s="1"/>
    </row>
    <row r="409" spans="1:4" x14ac:dyDescent="0.25">
      <c r="A409" s="1"/>
    </row>
    <row r="410" spans="1:4" x14ac:dyDescent="0.25">
      <c r="A410" s="1"/>
    </row>
    <row r="411" spans="1:4" x14ac:dyDescent="0.25">
      <c r="A411" s="1"/>
    </row>
    <row r="412" spans="1:4" x14ac:dyDescent="0.25">
      <c r="A412" s="1"/>
    </row>
    <row r="413" spans="1:4" x14ac:dyDescent="0.25">
      <c r="A413" s="1"/>
    </row>
    <row r="414" spans="1:4" x14ac:dyDescent="0.25">
      <c r="A414" s="1"/>
    </row>
    <row r="415" spans="1:4" x14ac:dyDescent="0.25">
      <c r="A415" s="1"/>
    </row>
    <row r="416" spans="1:4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02"/>
  <sheetViews>
    <sheetView topLeftCell="A4" workbookViewId="0">
      <selection activeCell="D5" sqref="D5"/>
    </sheetView>
  </sheetViews>
  <sheetFormatPr defaultRowHeight="15" x14ac:dyDescent="0.25"/>
  <cols>
    <col min="1" max="1" width="10.7109375" bestFit="1" customWidth="1"/>
    <col min="2" max="2" width="15.7109375" bestFit="1" customWidth="1"/>
    <col min="3" max="3" width="12.140625" customWidth="1"/>
    <col min="4" max="4" width="13.85546875" customWidth="1"/>
  </cols>
  <sheetData>
    <row r="4" spans="1:4" x14ac:dyDescent="0.25">
      <c r="B4" t="s">
        <v>5</v>
      </c>
    </row>
    <row r="5" spans="1:4" ht="105" x14ac:dyDescent="0.25">
      <c r="A5" t="s">
        <v>0</v>
      </c>
      <c r="B5" s="100" t="s">
        <v>78</v>
      </c>
      <c r="C5" s="100" t="s">
        <v>79</v>
      </c>
      <c r="D5" s="100" t="s">
        <v>80</v>
      </c>
    </row>
    <row r="6" spans="1:4" x14ac:dyDescent="0.25">
      <c r="A6" s="102">
        <v>40878</v>
      </c>
      <c r="B6" s="103">
        <v>5.3699205238903662</v>
      </c>
      <c r="C6" s="103">
        <v>2.6399205238903662</v>
      </c>
      <c r="D6" s="103">
        <v>2.3799205238903665</v>
      </c>
    </row>
    <row r="7" spans="1:4" x14ac:dyDescent="0.25">
      <c r="A7" s="102">
        <v>40879</v>
      </c>
      <c r="B7" s="103">
        <v>5.1099205238903664</v>
      </c>
      <c r="C7" s="103">
        <v>2.5099205238903664</v>
      </c>
      <c r="D7" s="103">
        <v>2.3799205238903665</v>
      </c>
    </row>
    <row r="8" spans="1:4" x14ac:dyDescent="0.25">
      <c r="A8" s="102">
        <v>40880</v>
      </c>
      <c r="B8" s="103">
        <v>4.8499205238903667</v>
      </c>
      <c r="C8" s="103">
        <v>2.5099205238903664</v>
      </c>
      <c r="D8" s="103">
        <v>2.3799205238903665</v>
      </c>
    </row>
    <row r="9" spans="1:4" x14ac:dyDescent="0.25">
      <c r="A9" s="102">
        <v>40881</v>
      </c>
      <c r="B9" s="103">
        <v>4.589920523890366</v>
      </c>
      <c r="C9" s="103">
        <v>2.3799205238903665</v>
      </c>
      <c r="D9" s="103">
        <v>2.3799205238903665</v>
      </c>
    </row>
    <row r="10" spans="1:4" x14ac:dyDescent="0.25">
      <c r="A10" s="102">
        <v>40882</v>
      </c>
      <c r="B10" s="103">
        <v>4.3299205238903662</v>
      </c>
      <c r="C10" s="103">
        <v>2.3799205238903665</v>
      </c>
      <c r="D10" s="103">
        <v>2.3799205238903665</v>
      </c>
    </row>
    <row r="11" spans="1:4" x14ac:dyDescent="0.25">
      <c r="A11" s="102">
        <v>40883</v>
      </c>
      <c r="B11" s="103">
        <v>4.1999205238903663</v>
      </c>
      <c r="C11" s="103">
        <v>2.2499205238903661</v>
      </c>
      <c r="D11" s="103">
        <v>2.3799205238903665</v>
      </c>
    </row>
    <row r="12" spans="1:4" x14ac:dyDescent="0.25">
      <c r="A12" s="102">
        <v>40884</v>
      </c>
      <c r="B12" s="103">
        <v>4.0699205238903664</v>
      </c>
      <c r="C12" s="103">
        <v>2.2499205238903661</v>
      </c>
      <c r="D12" s="103">
        <v>2.3799205238903665</v>
      </c>
    </row>
    <row r="13" spans="1:4" x14ac:dyDescent="0.25">
      <c r="A13" s="102">
        <v>40885</v>
      </c>
      <c r="B13" s="103">
        <v>4.0699205238903664</v>
      </c>
      <c r="C13" s="103">
        <v>2.2499205238903661</v>
      </c>
      <c r="D13" s="103">
        <v>2.3799205238903665</v>
      </c>
    </row>
    <row r="14" spans="1:4" x14ac:dyDescent="0.25">
      <c r="A14" s="102">
        <v>40886</v>
      </c>
      <c r="B14" s="103">
        <v>3.9399205238903665</v>
      </c>
      <c r="C14" s="103">
        <v>2.2499205238903661</v>
      </c>
      <c r="D14" s="103">
        <v>2.5099205238903664</v>
      </c>
    </row>
    <row r="15" spans="1:4" x14ac:dyDescent="0.25">
      <c r="A15" s="102">
        <v>40887</v>
      </c>
      <c r="B15" s="103">
        <v>3.9399205238903665</v>
      </c>
      <c r="C15" s="103">
        <v>2.1199205238903662</v>
      </c>
      <c r="D15" s="103">
        <v>3.1599205238903663</v>
      </c>
    </row>
    <row r="16" spans="1:4" x14ac:dyDescent="0.25">
      <c r="A16" s="102">
        <v>40888</v>
      </c>
      <c r="B16" s="103">
        <v>3.8099205238903662</v>
      </c>
      <c r="C16" s="103">
        <v>2.2499205238903661</v>
      </c>
      <c r="D16" s="103">
        <v>3.4199205238903665</v>
      </c>
    </row>
    <row r="17" spans="1:4" x14ac:dyDescent="0.25">
      <c r="A17" s="102">
        <v>40889</v>
      </c>
      <c r="B17" s="103">
        <v>3.8099205238903662</v>
      </c>
      <c r="C17" s="103">
        <v>2.5099205238903664</v>
      </c>
      <c r="D17" s="103">
        <v>3.5499205238903664</v>
      </c>
    </row>
    <row r="18" spans="1:4" x14ac:dyDescent="0.25">
      <c r="A18" s="102">
        <v>40890</v>
      </c>
      <c r="B18" s="103">
        <v>3.8099205238903662</v>
      </c>
      <c r="C18" s="103">
        <v>12.259920523890365</v>
      </c>
      <c r="D18" s="103">
        <v>35.009920523890365</v>
      </c>
    </row>
    <row r="19" spans="1:4" x14ac:dyDescent="0.25">
      <c r="A19" s="102">
        <v>40891</v>
      </c>
      <c r="B19" s="103">
        <v>3.8099205238903662</v>
      </c>
      <c r="C19" s="103">
        <v>18.889920523890368</v>
      </c>
      <c r="D19" s="103">
        <v>1043.9399205238904</v>
      </c>
    </row>
    <row r="20" spans="1:4" x14ac:dyDescent="0.25">
      <c r="A20" s="102">
        <v>40892</v>
      </c>
      <c r="B20" s="103">
        <v>3.9399205238903665</v>
      </c>
      <c r="C20" s="103">
        <v>11.089920523890365</v>
      </c>
      <c r="D20" s="103">
        <v>673.43992052389035</v>
      </c>
    </row>
    <row r="21" spans="1:4" x14ac:dyDescent="0.25">
      <c r="A21" s="102">
        <v>40893</v>
      </c>
      <c r="B21" s="103">
        <v>4.0699205238903664</v>
      </c>
      <c r="C21" s="103">
        <v>67.249920523890367</v>
      </c>
      <c r="D21" s="103">
        <v>2054.0399205238905</v>
      </c>
    </row>
    <row r="22" spans="1:4" x14ac:dyDescent="0.25">
      <c r="A22" s="102">
        <v>40894</v>
      </c>
      <c r="B22" s="103">
        <v>4.0699205238903664</v>
      </c>
      <c r="C22" s="103">
        <v>51.649920523890366</v>
      </c>
      <c r="D22" s="103">
        <v>508.33992052389038</v>
      </c>
    </row>
    <row r="23" spans="1:4" x14ac:dyDescent="0.25">
      <c r="A23" s="102">
        <v>40895</v>
      </c>
      <c r="B23" s="103">
        <v>3.8099205238903662</v>
      </c>
      <c r="C23" s="103">
        <v>24.739920523890365</v>
      </c>
      <c r="D23" s="103">
        <v>280.83992052389038</v>
      </c>
    </row>
    <row r="24" spans="1:4" x14ac:dyDescent="0.25">
      <c r="A24" s="102">
        <v>40896</v>
      </c>
      <c r="B24" s="103">
        <v>3.8099205238903662</v>
      </c>
      <c r="C24" s="103">
        <v>16.549920523890364</v>
      </c>
      <c r="D24" s="103">
        <v>319.83992052389038</v>
      </c>
    </row>
    <row r="25" spans="1:4" x14ac:dyDescent="0.25">
      <c r="A25" s="102">
        <v>40897</v>
      </c>
      <c r="B25" s="103">
        <v>3.6799205238903663</v>
      </c>
      <c r="C25" s="103">
        <v>12.389920523890366</v>
      </c>
      <c r="D25" s="103">
        <v>760.53992052389037</v>
      </c>
    </row>
    <row r="26" spans="1:4" x14ac:dyDescent="0.25">
      <c r="A26" s="102">
        <v>40898</v>
      </c>
      <c r="B26" s="103">
        <v>3.5499205238903664</v>
      </c>
      <c r="C26" s="103">
        <v>11.739920523890365</v>
      </c>
      <c r="D26" s="103">
        <v>1006.2399205238904</v>
      </c>
    </row>
    <row r="27" spans="1:4" x14ac:dyDescent="0.25">
      <c r="A27" s="102">
        <v>40899</v>
      </c>
      <c r="B27" s="103">
        <v>3.5499205238903664</v>
      </c>
      <c r="C27" s="103">
        <v>18.109920523890366</v>
      </c>
      <c r="D27" s="103">
        <v>488.83992052389038</v>
      </c>
    </row>
    <row r="28" spans="1:4" x14ac:dyDescent="0.25">
      <c r="A28" s="102">
        <v>40900</v>
      </c>
      <c r="B28" s="103">
        <v>3.4199205238903665</v>
      </c>
      <c r="C28" s="103">
        <v>17.589920523890367</v>
      </c>
      <c r="D28" s="103">
        <v>286.03992052389037</v>
      </c>
    </row>
    <row r="29" spans="1:4" x14ac:dyDescent="0.25">
      <c r="A29" s="102">
        <v>40901</v>
      </c>
      <c r="B29" s="103">
        <v>3.4199205238903665</v>
      </c>
      <c r="C29" s="103">
        <v>12.649920523890366</v>
      </c>
      <c r="D29" s="103">
        <v>191.1399205238904</v>
      </c>
    </row>
    <row r="30" spans="1:4" x14ac:dyDescent="0.25">
      <c r="A30" s="102">
        <v>40902</v>
      </c>
      <c r="B30" s="103">
        <v>3.2899205238903662</v>
      </c>
      <c r="C30" s="103">
        <v>9.9199205238903652</v>
      </c>
      <c r="D30" s="103">
        <v>133.93992052389038</v>
      </c>
    </row>
    <row r="31" spans="1:4" x14ac:dyDescent="0.25">
      <c r="A31" s="102">
        <v>40903</v>
      </c>
      <c r="B31" s="103">
        <v>3.2899205238903662</v>
      </c>
      <c r="C31" s="103">
        <v>8.2299205238903657</v>
      </c>
      <c r="D31" s="103">
        <v>122.10992052389037</v>
      </c>
    </row>
    <row r="32" spans="1:4" x14ac:dyDescent="0.25">
      <c r="A32" s="102">
        <v>40904</v>
      </c>
      <c r="B32" s="103">
        <v>3.2899205238903662</v>
      </c>
      <c r="C32" s="103">
        <v>8.2299205238903657</v>
      </c>
      <c r="D32" s="103">
        <v>348.43992052389035</v>
      </c>
    </row>
    <row r="33" spans="1:4" x14ac:dyDescent="0.25">
      <c r="A33" s="102">
        <v>40905</v>
      </c>
      <c r="B33" s="103">
        <v>3.2899205238903662</v>
      </c>
      <c r="C33" s="103">
        <v>11.479920523890366</v>
      </c>
      <c r="D33" s="103">
        <v>1149.2399205238905</v>
      </c>
    </row>
    <row r="34" spans="1:4" x14ac:dyDescent="0.25">
      <c r="A34" s="102">
        <v>40906</v>
      </c>
      <c r="B34" s="103">
        <v>3.4199205238903665</v>
      </c>
      <c r="C34" s="103">
        <v>8.7499205238903652</v>
      </c>
      <c r="D34" s="103">
        <v>1120.6399205238904</v>
      </c>
    </row>
    <row r="35" spans="1:4" x14ac:dyDescent="0.25">
      <c r="A35" s="102">
        <v>40907</v>
      </c>
      <c r="B35" s="103">
        <v>3.8099205238903662</v>
      </c>
      <c r="C35" s="103">
        <v>9.9199205238903652</v>
      </c>
      <c r="D35" s="103">
        <v>534.33992052389033</v>
      </c>
    </row>
    <row r="36" spans="1:4" x14ac:dyDescent="0.25">
      <c r="A36" s="102">
        <v>40908</v>
      </c>
      <c r="B36" s="103">
        <v>4.0699205238903664</v>
      </c>
      <c r="C36" s="103">
        <v>12.519920523890367</v>
      </c>
      <c r="D36" s="103">
        <v>1287.0399205238905</v>
      </c>
    </row>
    <row r="37" spans="1:4" x14ac:dyDescent="0.25">
      <c r="A37" s="102">
        <v>40909</v>
      </c>
      <c r="B37" s="103">
        <v>4.1999205238903663</v>
      </c>
      <c r="C37" s="103">
        <v>13.559920523890366</v>
      </c>
      <c r="D37" s="103">
        <v>592.83992052389033</v>
      </c>
    </row>
    <row r="38" spans="1:4" x14ac:dyDescent="0.25">
      <c r="A38" s="102">
        <v>40910</v>
      </c>
      <c r="B38" s="103">
        <v>3.9399205238903665</v>
      </c>
      <c r="C38" s="103">
        <v>56.069920523890367</v>
      </c>
      <c r="D38" s="103">
        <v>371.83992052389038</v>
      </c>
    </row>
    <row r="39" spans="1:4" x14ac:dyDescent="0.25">
      <c r="A39" s="102">
        <v>40911</v>
      </c>
      <c r="B39" s="103">
        <v>3.6799205238903663</v>
      </c>
      <c r="C39" s="103">
        <v>33.709920523890368</v>
      </c>
      <c r="D39" s="103">
        <v>253.5399205238904</v>
      </c>
    </row>
    <row r="40" spans="1:4" x14ac:dyDescent="0.25">
      <c r="A40" s="102">
        <v>40912</v>
      </c>
      <c r="B40" s="103">
        <v>3.5499205238903664</v>
      </c>
      <c r="C40" s="103">
        <v>23.179920523890367</v>
      </c>
      <c r="D40" s="103">
        <v>187.23992052389039</v>
      </c>
    </row>
    <row r="41" spans="1:4" x14ac:dyDescent="0.25">
      <c r="A41" s="102">
        <v>40913</v>
      </c>
      <c r="B41" s="103">
        <v>3.5499205238903664</v>
      </c>
      <c r="C41" s="103">
        <v>17.199920523890366</v>
      </c>
      <c r="D41" s="103">
        <v>139.1399205238904</v>
      </c>
    </row>
    <row r="42" spans="1:4" x14ac:dyDescent="0.25">
      <c r="A42" s="102">
        <v>40914</v>
      </c>
      <c r="B42" s="103">
        <v>3.4199205238903665</v>
      </c>
      <c r="C42" s="103">
        <v>13.299920523890366</v>
      </c>
      <c r="D42" s="103">
        <v>108.32992052389037</v>
      </c>
    </row>
    <row r="43" spans="1:4" x14ac:dyDescent="0.25">
      <c r="A43" s="102">
        <v>40915</v>
      </c>
      <c r="B43" s="103">
        <v>3.4199205238903665</v>
      </c>
      <c r="C43" s="103">
        <v>10.829920523890365</v>
      </c>
      <c r="D43" s="103">
        <v>87.009920523890372</v>
      </c>
    </row>
    <row r="44" spans="1:4" x14ac:dyDescent="0.25">
      <c r="A44" s="102">
        <v>40916</v>
      </c>
      <c r="B44" s="103">
        <v>3.2899205238903662</v>
      </c>
      <c r="C44" s="103">
        <v>9.3999205238903656</v>
      </c>
      <c r="D44" s="103">
        <v>71.929920523890374</v>
      </c>
    </row>
    <row r="45" spans="1:4" x14ac:dyDescent="0.25">
      <c r="A45" s="102">
        <v>40917</v>
      </c>
      <c r="B45" s="103">
        <v>3.2899205238903662</v>
      </c>
      <c r="C45" s="103">
        <v>8.0999205238903667</v>
      </c>
      <c r="D45" s="103">
        <v>64.129920523890362</v>
      </c>
    </row>
    <row r="46" spans="1:4" x14ac:dyDescent="0.25">
      <c r="A46" s="102">
        <v>40918</v>
      </c>
      <c r="B46" s="103">
        <v>3.2899205238903662</v>
      </c>
      <c r="C46" s="103">
        <v>7.0599205238903666</v>
      </c>
      <c r="D46" s="103">
        <v>66.729920523890371</v>
      </c>
    </row>
    <row r="47" spans="1:4" x14ac:dyDescent="0.25">
      <c r="A47" s="102">
        <v>40919</v>
      </c>
      <c r="B47" s="103">
        <v>3.2899205238903662</v>
      </c>
      <c r="C47" s="103">
        <v>6.4099205238903663</v>
      </c>
      <c r="D47" s="103">
        <v>89.349920523890361</v>
      </c>
    </row>
    <row r="48" spans="1:4" x14ac:dyDescent="0.25">
      <c r="A48" s="102">
        <v>40920</v>
      </c>
      <c r="B48" s="103">
        <v>3.2899205238903662</v>
      </c>
      <c r="C48" s="103">
        <v>67.509920523890372</v>
      </c>
      <c r="D48" s="103">
        <v>153.43992052389038</v>
      </c>
    </row>
    <row r="49" spans="1:4" x14ac:dyDescent="0.25">
      <c r="A49" s="102">
        <v>40921</v>
      </c>
      <c r="B49" s="103">
        <v>3.1599205238903663</v>
      </c>
      <c r="C49" s="103">
        <v>170.33992052389038</v>
      </c>
      <c r="D49" s="103">
        <v>731.93992052389035</v>
      </c>
    </row>
    <row r="50" spans="1:4" x14ac:dyDescent="0.25">
      <c r="A50" s="102">
        <v>40922</v>
      </c>
      <c r="B50" s="103">
        <v>3.1599205238903663</v>
      </c>
      <c r="C50" s="103">
        <v>81.679920523890374</v>
      </c>
      <c r="D50" s="103">
        <v>548.6399205238904</v>
      </c>
    </row>
    <row r="51" spans="1:4" x14ac:dyDescent="0.25">
      <c r="A51" s="102">
        <v>40923</v>
      </c>
      <c r="B51" s="103">
        <v>3.1599205238903663</v>
      </c>
      <c r="C51" s="103">
        <v>48.26992052389037</v>
      </c>
      <c r="D51" s="103">
        <v>357.53992052389037</v>
      </c>
    </row>
    <row r="52" spans="1:4" x14ac:dyDescent="0.25">
      <c r="A52" s="102">
        <v>40924</v>
      </c>
      <c r="B52" s="103">
        <v>3.0299205238903664</v>
      </c>
      <c r="C52" s="103">
        <v>33.44992052389037</v>
      </c>
      <c r="D52" s="103">
        <v>247.0399205238904</v>
      </c>
    </row>
    <row r="53" spans="1:4" x14ac:dyDescent="0.25">
      <c r="A53" s="102">
        <v>40925</v>
      </c>
      <c r="B53" s="103">
        <v>3.0299205238903664</v>
      </c>
      <c r="C53" s="103">
        <v>26.819920523890367</v>
      </c>
      <c r="D53" s="103">
        <v>183.33992052389038</v>
      </c>
    </row>
    <row r="54" spans="1:4" x14ac:dyDescent="0.25">
      <c r="A54" s="102">
        <v>40926</v>
      </c>
      <c r="B54" s="103">
        <v>3.0299205238903664</v>
      </c>
      <c r="C54" s="103">
        <v>308.13992052389034</v>
      </c>
      <c r="D54" s="103">
        <v>144.33992052389038</v>
      </c>
    </row>
    <row r="55" spans="1:4" x14ac:dyDescent="0.25">
      <c r="A55" s="102">
        <v>40927</v>
      </c>
      <c r="B55" s="103">
        <v>3.9399205238903665</v>
      </c>
      <c r="C55" s="103">
        <v>683.83992052389033</v>
      </c>
      <c r="D55" s="103">
        <v>117.42992052389037</v>
      </c>
    </row>
    <row r="56" spans="1:4" x14ac:dyDescent="0.25">
      <c r="A56" s="102">
        <v>40928</v>
      </c>
      <c r="B56" s="103">
        <v>22.919920523890365</v>
      </c>
      <c r="C56" s="103">
        <v>1140.1399205238904</v>
      </c>
      <c r="D56" s="103">
        <v>98.969920523890366</v>
      </c>
    </row>
    <row r="57" spans="1:4" x14ac:dyDescent="0.25">
      <c r="A57" s="102">
        <v>40929</v>
      </c>
      <c r="B57" s="103">
        <v>305.53992052389037</v>
      </c>
      <c r="C57" s="103">
        <v>846.33992052389033</v>
      </c>
      <c r="D57" s="103">
        <v>88.179920523890374</v>
      </c>
    </row>
    <row r="58" spans="1:4" x14ac:dyDescent="0.25">
      <c r="A58" s="102">
        <v>40930</v>
      </c>
      <c r="B58" s="103">
        <v>117.94992052389037</v>
      </c>
      <c r="C58" s="103">
        <v>540.83992052389033</v>
      </c>
      <c r="D58" s="103">
        <v>98.319920523890374</v>
      </c>
    </row>
    <row r="59" spans="1:4" x14ac:dyDescent="0.25">
      <c r="A59" s="102">
        <v>40931</v>
      </c>
      <c r="B59" s="103">
        <v>434.23992052389036</v>
      </c>
      <c r="C59" s="103">
        <v>348.43992052389035</v>
      </c>
      <c r="D59" s="103">
        <v>187.23992052389039</v>
      </c>
    </row>
    <row r="60" spans="1:4" x14ac:dyDescent="0.25">
      <c r="A60" s="102">
        <v>40932</v>
      </c>
      <c r="B60" s="103">
        <v>153.43992052389038</v>
      </c>
      <c r="C60" s="103">
        <v>241.83992052389038</v>
      </c>
      <c r="D60" s="103">
        <v>125.87992052389038</v>
      </c>
    </row>
    <row r="61" spans="1:4" x14ac:dyDescent="0.25">
      <c r="A61" s="102">
        <v>40933</v>
      </c>
      <c r="B61" s="103">
        <v>79.079920523890365</v>
      </c>
      <c r="C61" s="103">
        <v>647.43992052389035</v>
      </c>
      <c r="D61" s="103">
        <v>107.41992052389037</v>
      </c>
    </row>
    <row r="62" spans="1:4" x14ac:dyDescent="0.25">
      <c r="A62" s="102">
        <v>40934</v>
      </c>
      <c r="B62" s="103">
        <v>52.819920523890367</v>
      </c>
      <c r="C62" s="103">
        <v>1108.9399205238906</v>
      </c>
      <c r="D62" s="103">
        <v>94.549920523890364</v>
      </c>
    </row>
    <row r="63" spans="1:4" x14ac:dyDescent="0.25">
      <c r="A63" s="102">
        <v>40935</v>
      </c>
      <c r="B63" s="103">
        <v>40.599920523890368</v>
      </c>
      <c r="C63" s="103">
        <v>397.83992052389038</v>
      </c>
      <c r="D63" s="103">
        <v>85.319920523890374</v>
      </c>
    </row>
    <row r="64" spans="1:4" x14ac:dyDescent="0.25">
      <c r="A64" s="102">
        <v>40936</v>
      </c>
      <c r="B64" s="103">
        <v>30.849920523890365</v>
      </c>
      <c r="C64" s="103">
        <v>224.93992052389038</v>
      </c>
      <c r="D64" s="103">
        <v>76.609920523890366</v>
      </c>
    </row>
    <row r="65" spans="1:4" x14ac:dyDescent="0.25">
      <c r="A65" s="102">
        <v>40937</v>
      </c>
      <c r="B65" s="103">
        <v>24.869920523890364</v>
      </c>
      <c r="C65" s="103">
        <v>161.23992052389039</v>
      </c>
      <c r="D65" s="103">
        <v>68.289920523890373</v>
      </c>
    </row>
    <row r="66" spans="1:4" x14ac:dyDescent="0.25">
      <c r="A66" s="102">
        <v>40938</v>
      </c>
      <c r="B66" s="103">
        <v>21.099920523890365</v>
      </c>
      <c r="C66" s="103">
        <v>135.23992052389039</v>
      </c>
      <c r="D66" s="103">
        <v>61.26992052389037</v>
      </c>
    </row>
    <row r="67" spans="1:4" x14ac:dyDescent="0.25">
      <c r="A67" s="102">
        <v>40939</v>
      </c>
      <c r="B67" s="103">
        <v>18.629920523890366</v>
      </c>
      <c r="C67" s="103">
        <v>108.06992052389037</v>
      </c>
      <c r="D67" s="103">
        <v>56.329920523890365</v>
      </c>
    </row>
    <row r="68" spans="1:4" x14ac:dyDescent="0.25">
      <c r="A68" s="102">
        <v>40940</v>
      </c>
      <c r="B68" s="103">
        <v>17.199920523890366</v>
      </c>
      <c r="C68" s="103">
        <v>93.249920523890367</v>
      </c>
      <c r="D68" s="103">
        <v>52.559920523890369</v>
      </c>
    </row>
    <row r="69" spans="1:4" x14ac:dyDescent="0.25">
      <c r="A69" s="102">
        <v>40941</v>
      </c>
      <c r="B69" s="103">
        <v>15.769920523890367</v>
      </c>
      <c r="C69" s="103">
        <v>84.799920523890364</v>
      </c>
      <c r="D69" s="103">
        <v>48.139920523890368</v>
      </c>
    </row>
    <row r="70" spans="1:4" x14ac:dyDescent="0.25">
      <c r="A70" s="102">
        <v>40942</v>
      </c>
      <c r="B70" s="103">
        <v>14.209920523890366</v>
      </c>
      <c r="C70" s="103">
        <v>76.479920523890371</v>
      </c>
      <c r="D70" s="103">
        <v>44.239920523890369</v>
      </c>
    </row>
    <row r="71" spans="1:4" x14ac:dyDescent="0.25">
      <c r="A71" s="102">
        <v>40943</v>
      </c>
      <c r="B71" s="103">
        <v>12.779920523890366</v>
      </c>
      <c r="C71" s="103">
        <v>74.269920523890363</v>
      </c>
      <c r="D71" s="103">
        <v>40.989920523890369</v>
      </c>
    </row>
    <row r="72" spans="1:4" x14ac:dyDescent="0.25">
      <c r="A72" s="102">
        <v>40944</v>
      </c>
      <c r="B72" s="103">
        <v>11.609920523890366</v>
      </c>
      <c r="C72" s="103">
        <v>353.63992052389034</v>
      </c>
      <c r="D72" s="103">
        <v>38.12992052389037</v>
      </c>
    </row>
    <row r="73" spans="1:4" x14ac:dyDescent="0.25">
      <c r="A73" s="102">
        <v>40945</v>
      </c>
      <c r="B73" s="103">
        <v>10.569920523890366</v>
      </c>
      <c r="C73" s="103">
        <v>232.73992052389039</v>
      </c>
      <c r="D73" s="103">
        <v>35.399920523890366</v>
      </c>
    </row>
    <row r="74" spans="1:4" x14ac:dyDescent="0.25">
      <c r="A74" s="102">
        <v>40946</v>
      </c>
      <c r="B74" s="103">
        <v>10.309920523890366</v>
      </c>
      <c r="C74" s="103">
        <v>201.53992052389037</v>
      </c>
      <c r="D74" s="103">
        <v>32.929920523890367</v>
      </c>
    </row>
    <row r="75" spans="1:4" x14ac:dyDescent="0.25">
      <c r="A75" s="102">
        <v>40947</v>
      </c>
      <c r="B75" s="103">
        <v>19.409920523890367</v>
      </c>
      <c r="C75" s="103">
        <v>162.53992052389037</v>
      </c>
      <c r="D75" s="103">
        <v>30.459920523890368</v>
      </c>
    </row>
    <row r="76" spans="1:4" x14ac:dyDescent="0.25">
      <c r="A76" s="102">
        <v>40948</v>
      </c>
      <c r="B76" s="103">
        <v>16.419920523890365</v>
      </c>
      <c r="C76" s="103">
        <v>139.1399205238904</v>
      </c>
      <c r="D76" s="103">
        <v>28.379920523890366</v>
      </c>
    </row>
    <row r="77" spans="1:4" x14ac:dyDescent="0.25">
      <c r="A77" s="102">
        <v>40949</v>
      </c>
      <c r="B77" s="103">
        <v>13.429920523890365</v>
      </c>
      <c r="C77" s="103">
        <v>115.99992052389037</v>
      </c>
      <c r="D77" s="103">
        <v>26.689920523890365</v>
      </c>
    </row>
    <row r="78" spans="1:4" x14ac:dyDescent="0.25">
      <c r="A78" s="102">
        <v>40950</v>
      </c>
      <c r="B78" s="103">
        <v>12.909920523890365</v>
      </c>
      <c r="C78" s="103">
        <v>98.319920523890374</v>
      </c>
      <c r="D78" s="103">
        <v>25.519920523890367</v>
      </c>
    </row>
    <row r="79" spans="1:4" x14ac:dyDescent="0.25">
      <c r="A79" s="102">
        <v>40951</v>
      </c>
      <c r="B79" s="103">
        <v>13.429920523890365</v>
      </c>
      <c r="C79" s="103">
        <v>89.739920523890362</v>
      </c>
      <c r="D79" s="103">
        <v>24.609920523890366</v>
      </c>
    </row>
    <row r="80" spans="1:4" x14ac:dyDescent="0.25">
      <c r="A80" s="102">
        <v>40952</v>
      </c>
      <c r="B80" s="103">
        <v>32.929920523890367</v>
      </c>
      <c r="C80" s="103">
        <v>79.729920523890371</v>
      </c>
      <c r="D80" s="103">
        <v>30.849920523890365</v>
      </c>
    </row>
    <row r="81" spans="1:4" x14ac:dyDescent="0.25">
      <c r="A81" s="102">
        <v>40953</v>
      </c>
      <c r="B81" s="103">
        <v>70.109920523890366</v>
      </c>
      <c r="C81" s="103">
        <v>69.58992052389037</v>
      </c>
      <c r="D81" s="103">
        <v>37.739920523890369</v>
      </c>
    </row>
    <row r="82" spans="1:4" x14ac:dyDescent="0.25">
      <c r="A82" s="102">
        <v>40954</v>
      </c>
      <c r="B82" s="103">
        <v>41.249920523890367</v>
      </c>
      <c r="C82" s="103">
        <v>61.919920523890369</v>
      </c>
      <c r="D82" s="103">
        <v>32.019920523890363</v>
      </c>
    </row>
    <row r="83" spans="1:4" x14ac:dyDescent="0.25">
      <c r="A83" s="102">
        <v>40955</v>
      </c>
      <c r="B83" s="103">
        <v>29.029920523890365</v>
      </c>
      <c r="C83" s="103">
        <v>55.289920523890366</v>
      </c>
      <c r="D83" s="103">
        <v>187.23992052389039</v>
      </c>
    </row>
    <row r="84" spans="1:4" x14ac:dyDescent="0.25">
      <c r="A84" s="102">
        <v>40956</v>
      </c>
      <c r="B84" s="103">
        <v>22.529920523890365</v>
      </c>
      <c r="C84" s="103">
        <v>49.69992052389037</v>
      </c>
      <c r="D84" s="103">
        <v>114.69992052389037</v>
      </c>
    </row>
    <row r="85" spans="1:4" x14ac:dyDescent="0.25">
      <c r="A85" s="102">
        <v>40957</v>
      </c>
      <c r="B85" s="103">
        <v>18.759920523890365</v>
      </c>
      <c r="C85" s="103">
        <v>45.149920523890366</v>
      </c>
      <c r="D85" s="103">
        <v>86.619920523890372</v>
      </c>
    </row>
    <row r="86" spans="1:4" x14ac:dyDescent="0.25">
      <c r="A86" s="102">
        <v>40958</v>
      </c>
      <c r="B86" s="103">
        <v>16.289920523890366</v>
      </c>
      <c r="C86" s="103">
        <v>41.249920523890367</v>
      </c>
      <c r="D86" s="103">
        <v>81.159920523890364</v>
      </c>
    </row>
    <row r="87" spans="1:4" x14ac:dyDescent="0.25">
      <c r="A87" s="102">
        <v>40959</v>
      </c>
      <c r="B87" s="103">
        <v>14.469920523890366</v>
      </c>
      <c r="C87" s="103">
        <v>38.12992052389037</v>
      </c>
      <c r="D87" s="103">
        <v>77.909920523890364</v>
      </c>
    </row>
    <row r="88" spans="1:4" x14ac:dyDescent="0.25">
      <c r="A88" s="102">
        <v>40960</v>
      </c>
      <c r="B88" s="103">
        <v>13.169920523890365</v>
      </c>
      <c r="C88" s="103">
        <v>35.399920523890366</v>
      </c>
      <c r="D88" s="103">
        <v>67.379920523890362</v>
      </c>
    </row>
    <row r="89" spans="1:4" x14ac:dyDescent="0.25">
      <c r="A89" s="102">
        <v>40961</v>
      </c>
      <c r="B89" s="103">
        <v>11.999920523890365</v>
      </c>
      <c r="C89" s="103">
        <v>32.669920523890369</v>
      </c>
      <c r="D89" s="103">
        <v>60.749920523890367</v>
      </c>
    </row>
    <row r="90" spans="1:4" x14ac:dyDescent="0.25">
      <c r="A90" s="102">
        <v>40962</v>
      </c>
      <c r="B90" s="103">
        <v>11.089920523890365</v>
      </c>
      <c r="C90" s="103">
        <v>31.239920523890365</v>
      </c>
      <c r="D90" s="103">
        <v>55.809920523890369</v>
      </c>
    </row>
    <row r="91" spans="1:4" x14ac:dyDescent="0.25">
      <c r="A91" s="102">
        <v>40963</v>
      </c>
      <c r="B91" s="103">
        <v>10.439920523890367</v>
      </c>
      <c r="C91" s="103">
        <v>64.909920523890364</v>
      </c>
      <c r="D91" s="103">
        <v>51.649920523890366</v>
      </c>
    </row>
    <row r="92" spans="1:4" x14ac:dyDescent="0.25">
      <c r="A92" s="102">
        <v>40964</v>
      </c>
      <c r="B92" s="103">
        <v>9.7899205238903662</v>
      </c>
      <c r="C92" s="103">
        <v>52.169920523890369</v>
      </c>
      <c r="D92" s="103">
        <v>47.099920523890368</v>
      </c>
    </row>
    <row r="93" spans="1:4" x14ac:dyDescent="0.25">
      <c r="A93" s="102">
        <v>40965</v>
      </c>
      <c r="B93" s="103">
        <v>9.1399205238903658</v>
      </c>
      <c r="C93" s="103">
        <v>122.62992052389036</v>
      </c>
      <c r="D93" s="103">
        <v>43.069920523890367</v>
      </c>
    </row>
    <row r="94" spans="1:4" x14ac:dyDescent="0.25">
      <c r="A94" s="102">
        <v>40966</v>
      </c>
      <c r="B94" s="103">
        <v>8.6199205238903662</v>
      </c>
      <c r="C94" s="103">
        <v>247.0399205238904</v>
      </c>
      <c r="D94" s="103">
        <v>42.419920523890369</v>
      </c>
    </row>
    <row r="95" spans="1:4" x14ac:dyDescent="0.25">
      <c r="A95" s="102">
        <v>40967</v>
      </c>
      <c r="B95" s="103">
        <v>8.4899205238903654</v>
      </c>
      <c r="C95" s="103">
        <v>141.73992052389039</v>
      </c>
      <c r="D95" s="103">
        <v>37.479920523890364</v>
      </c>
    </row>
    <row r="96" spans="1:4" x14ac:dyDescent="0.25">
      <c r="A96" s="102">
        <v>40968</v>
      </c>
      <c r="B96" s="103">
        <v>23.309920523890366</v>
      </c>
      <c r="C96" s="103"/>
      <c r="D96" s="103"/>
    </row>
    <row r="97" spans="1:4" x14ac:dyDescent="0.25">
      <c r="A97" s="102">
        <v>40969</v>
      </c>
      <c r="B97" s="103">
        <v>36.829920523890365</v>
      </c>
      <c r="C97" s="103">
        <v>107.80992052389037</v>
      </c>
      <c r="D97" s="103">
        <v>33.839920523890363</v>
      </c>
    </row>
    <row r="98" spans="1:4" x14ac:dyDescent="0.25">
      <c r="A98" s="102">
        <v>40970</v>
      </c>
      <c r="B98" s="103">
        <v>45.149920523890366</v>
      </c>
      <c r="C98" s="103">
        <v>156.03992052389037</v>
      </c>
      <c r="D98" s="103">
        <v>30.979920523890367</v>
      </c>
    </row>
    <row r="99" spans="1:4" x14ac:dyDescent="0.25">
      <c r="A99" s="102">
        <v>40971</v>
      </c>
      <c r="B99" s="103">
        <v>31.499920523890367</v>
      </c>
      <c r="C99" s="103">
        <v>274.33992052389038</v>
      </c>
      <c r="D99" s="103">
        <v>28.899920523890366</v>
      </c>
    </row>
    <row r="100" spans="1:4" x14ac:dyDescent="0.25">
      <c r="A100" s="102">
        <v>40972</v>
      </c>
      <c r="B100" s="103">
        <v>24.219920523890366</v>
      </c>
      <c r="C100" s="103">
        <v>263.93992052389041</v>
      </c>
      <c r="D100" s="103">
        <v>27.339920523890367</v>
      </c>
    </row>
    <row r="101" spans="1:4" x14ac:dyDescent="0.25">
      <c r="A101" s="102">
        <v>40973</v>
      </c>
      <c r="B101" s="103">
        <v>19.929920523890367</v>
      </c>
      <c r="C101" s="103">
        <v>189.83992052389038</v>
      </c>
      <c r="D101" s="103">
        <v>25.519920523890367</v>
      </c>
    </row>
    <row r="102" spans="1:4" x14ac:dyDescent="0.25">
      <c r="A102" s="102">
        <v>40974</v>
      </c>
      <c r="B102" s="103">
        <v>17.069920523890367</v>
      </c>
      <c r="C102" s="103">
        <v>145.6399205238904</v>
      </c>
      <c r="D102" s="103">
        <v>23.829920523890365</v>
      </c>
    </row>
    <row r="103" spans="1:4" x14ac:dyDescent="0.25">
      <c r="A103" s="102">
        <v>40975</v>
      </c>
      <c r="B103" s="103">
        <v>14.729920523890366</v>
      </c>
      <c r="C103" s="103">
        <v>115.34992052389038</v>
      </c>
      <c r="D103" s="103">
        <v>22.269920523890367</v>
      </c>
    </row>
    <row r="104" spans="1:4" x14ac:dyDescent="0.25">
      <c r="A104" s="102">
        <v>40976</v>
      </c>
      <c r="B104" s="103">
        <v>13.039920523890366</v>
      </c>
      <c r="C104" s="103">
        <v>95.329920523890365</v>
      </c>
      <c r="D104" s="103">
        <v>21.099920523890365</v>
      </c>
    </row>
    <row r="105" spans="1:4" x14ac:dyDescent="0.25">
      <c r="A105" s="102">
        <v>40977</v>
      </c>
      <c r="B105" s="103">
        <v>11.739920523890365</v>
      </c>
      <c r="C105" s="103">
        <v>83.239920523890362</v>
      </c>
      <c r="D105" s="103">
        <v>19.799920523890368</v>
      </c>
    </row>
    <row r="106" spans="1:4" x14ac:dyDescent="0.25">
      <c r="A106" s="102">
        <v>40978</v>
      </c>
      <c r="B106" s="103">
        <v>10.829920523890365</v>
      </c>
      <c r="C106" s="103">
        <v>82.979920523890371</v>
      </c>
      <c r="D106" s="103">
        <v>19.409920523890367</v>
      </c>
    </row>
    <row r="107" spans="1:4" x14ac:dyDescent="0.25">
      <c r="A107" s="102">
        <v>40979</v>
      </c>
      <c r="B107" s="103">
        <v>10.699920523890366</v>
      </c>
      <c r="C107" s="103">
        <v>69.979920523890371</v>
      </c>
      <c r="D107" s="103">
        <v>19.149920523890366</v>
      </c>
    </row>
    <row r="108" spans="1:4" x14ac:dyDescent="0.25">
      <c r="A108" s="102">
        <v>40980</v>
      </c>
      <c r="B108" s="103">
        <v>10.699920523890366</v>
      </c>
      <c r="C108" s="103">
        <v>139.1399205238904</v>
      </c>
      <c r="D108" s="103">
        <v>18.629920523890366</v>
      </c>
    </row>
    <row r="109" spans="1:4" x14ac:dyDescent="0.25">
      <c r="A109" s="102">
        <v>40981</v>
      </c>
      <c r="B109" s="103">
        <v>104.55992052389037</v>
      </c>
      <c r="C109" s="103">
        <v>258.73992052389036</v>
      </c>
      <c r="D109" s="103">
        <v>18.499920523890367</v>
      </c>
    </row>
    <row r="110" spans="1:4" x14ac:dyDescent="0.25">
      <c r="A110" s="102">
        <v>40982</v>
      </c>
      <c r="B110" s="103">
        <v>232.73992052389039</v>
      </c>
      <c r="C110" s="103">
        <v>180.73992052389039</v>
      </c>
      <c r="D110" s="103">
        <v>101.56992052389037</v>
      </c>
    </row>
    <row r="111" spans="1:4" x14ac:dyDescent="0.25">
      <c r="A111" s="102">
        <v>40983</v>
      </c>
      <c r="B111" s="103">
        <v>145.6399205238904</v>
      </c>
      <c r="C111" s="103">
        <v>148.23992052389039</v>
      </c>
      <c r="D111" s="103">
        <v>696.83992052389033</v>
      </c>
    </row>
    <row r="112" spans="1:4" x14ac:dyDescent="0.25">
      <c r="A112" s="102">
        <v>40984</v>
      </c>
      <c r="B112" s="103">
        <v>157.33992052389038</v>
      </c>
      <c r="C112" s="103">
        <v>121.32992052389037</v>
      </c>
      <c r="D112" s="103">
        <v>343.23992052389036</v>
      </c>
    </row>
    <row r="113" spans="1:4" x14ac:dyDescent="0.25">
      <c r="A113" s="102">
        <v>40985</v>
      </c>
      <c r="B113" s="103">
        <v>336.73992052389036</v>
      </c>
      <c r="C113" s="103">
        <v>102.21992052389037</v>
      </c>
      <c r="D113" s="103">
        <v>205.43992052389038</v>
      </c>
    </row>
    <row r="114" spans="1:4" x14ac:dyDescent="0.25">
      <c r="A114" s="102">
        <v>40986</v>
      </c>
      <c r="B114" s="103">
        <v>170.33992052389038</v>
      </c>
      <c r="C114" s="103">
        <v>88.69992052389037</v>
      </c>
      <c r="D114" s="103">
        <v>143.03992052389037</v>
      </c>
    </row>
    <row r="115" spans="1:4" x14ac:dyDescent="0.25">
      <c r="A115" s="102">
        <v>40987</v>
      </c>
      <c r="B115" s="103">
        <v>114.43992052389036</v>
      </c>
      <c r="C115" s="103">
        <v>77.259920523890372</v>
      </c>
      <c r="D115" s="103">
        <v>113.78992052389037</v>
      </c>
    </row>
    <row r="116" spans="1:4" x14ac:dyDescent="0.25">
      <c r="A116" s="102">
        <v>40988</v>
      </c>
      <c r="B116" s="103">
        <v>82.979920523890371</v>
      </c>
      <c r="C116" s="103">
        <v>67.509920523890372</v>
      </c>
      <c r="D116" s="103">
        <v>105.72992052389037</v>
      </c>
    </row>
    <row r="117" spans="1:4" x14ac:dyDescent="0.25">
      <c r="A117" s="102">
        <v>40989</v>
      </c>
      <c r="B117" s="103">
        <v>65.429920523890374</v>
      </c>
      <c r="C117" s="103">
        <v>59.059920523890369</v>
      </c>
      <c r="D117" s="103">
        <v>88.439920523890365</v>
      </c>
    </row>
    <row r="118" spans="1:4" x14ac:dyDescent="0.25">
      <c r="A118" s="102">
        <v>40990</v>
      </c>
      <c r="B118" s="103">
        <v>56.329920523890365</v>
      </c>
      <c r="C118" s="103">
        <v>53.599920523890368</v>
      </c>
      <c r="D118" s="103">
        <v>78.039920523890373</v>
      </c>
    </row>
    <row r="119" spans="1:4" x14ac:dyDescent="0.25">
      <c r="A119" s="102">
        <v>40991</v>
      </c>
      <c r="B119" s="103">
        <v>46.709920523890368</v>
      </c>
      <c r="C119" s="103">
        <v>48.529920523890368</v>
      </c>
      <c r="D119" s="103">
        <v>79.859920523890366</v>
      </c>
    </row>
    <row r="120" spans="1:4" x14ac:dyDescent="0.25">
      <c r="A120" s="102">
        <v>40992</v>
      </c>
      <c r="B120" s="103">
        <v>58.279920523890368</v>
      </c>
      <c r="C120" s="103">
        <v>44.62992052389037</v>
      </c>
      <c r="D120" s="103">
        <v>71.929920523890374</v>
      </c>
    </row>
    <row r="121" spans="1:4" x14ac:dyDescent="0.25">
      <c r="A121" s="102">
        <v>40993</v>
      </c>
      <c r="B121" s="103">
        <v>70.629920523890362</v>
      </c>
      <c r="C121" s="103">
        <v>46.319920523890367</v>
      </c>
      <c r="D121" s="103">
        <v>64.519920523890363</v>
      </c>
    </row>
    <row r="122" spans="1:4" x14ac:dyDescent="0.25">
      <c r="A122" s="102">
        <v>40994</v>
      </c>
      <c r="B122" s="103">
        <v>62.179920523890367</v>
      </c>
      <c r="C122" s="103">
        <v>44.889920523890368</v>
      </c>
      <c r="D122" s="103">
        <v>71.929920523890374</v>
      </c>
    </row>
    <row r="123" spans="1:4" x14ac:dyDescent="0.25">
      <c r="A123" s="102">
        <v>40995</v>
      </c>
      <c r="B123" s="103">
        <v>644.83992052389033</v>
      </c>
      <c r="C123" s="103">
        <v>39.819920523890367</v>
      </c>
      <c r="D123" s="103">
        <v>71.929920523890374</v>
      </c>
    </row>
    <row r="124" spans="1:4" x14ac:dyDescent="0.25">
      <c r="A124" s="102">
        <v>40996</v>
      </c>
      <c r="B124" s="103">
        <v>1145.3399205238904</v>
      </c>
      <c r="C124" s="103">
        <v>36.69992052389037</v>
      </c>
      <c r="D124" s="103">
        <v>66.209920523890361</v>
      </c>
    </row>
    <row r="125" spans="1:4" x14ac:dyDescent="0.25">
      <c r="A125" s="102">
        <v>40997</v>
      </c>
      <c r="B125" s="103">
        <v>397.83992052389038</v>
      </c>
      <c r="C125" s="103">
        <v>37.739920523890369</v>
      </c>
      <c r="D125" s="103">
        <v>59.969920523890366</v>
      </c>
    </row>
    <row r="126" spans="1:4" x14ac:dyDescent="0.25">
      <c r="A126" s="102">
        <v>40998</v>
      </c>
      <c r="B126" s="103">
        <v>336.73992052389036</v>
      </c>
      <c r="C126" s="103">
        <v>73.749920523890367</v>
      </c>
      <c r="D126" s="103">
        <v>52.039920523890366</v>
      </c>
    </row>
    <row r="127" spans="1:4" x14ac:dyDescent="0.25">
      <c r="A127" s="102">
        <v>40999</v>
      </c>
      <c r="B127" s="103">
        <v>375.73992052389036</v>
      </c>
      <c r="C127" s="103">
        <v>145.6399205238904</v>
      </c>
      <c r="D127" s="103">
        <v>47.359920523890366</v>
      </c>
    </row>
    <row r="128" spans="1:4" x14ac:dyDescent="0.25">
      <c r="A128" s="102">
        <v>41000</v>
      </c>
      <c r="B128" s="103">
        <v>474.53992052389037</v>
      </c>
      <c r="C128" s="103">
        <v>204.1399205238904</v>
      </c>
      <c r="D128" s="103">
        <v>43.849920523890368</v>
      </c>
    </row>
    <row r="129" spans="1:4" x14ac:dyDescent="0.25">
      <c r="A129" s="102">
        <v>41001</v>
      </c>
      <c r="B129" s="103">
        <v>296.43992052389035</v>
      </c>
      <c r="C129" s="103">
        <v>175.53992052389037</v>
      </c>
      <c r="D129" s="103">
        <v>42.679920523890367</v>
      </c>
    </row>
    <row r="130" spans="1:4" x14ac:dyDescent="0.25">
      <c r="A130" s="102">
        <v>41002</v>
      </c>
      <c r="B130" s="103">
        <v>196.33992052389038</v>
      </c>
      <c r="C130" s="103">
        <v>239.23992052389039</v>
      </c>
      <c r="D130" s="103">
        <v>41.119920523890364</v>
      </c>
    </row>
    <row r="131" spans="1:4" x14ac:dyDescent="0.25">
      <c r="A131" s="102">
        <v>41003</v>
      </c>
      <c r="B131" s="103">
        <v>145.6399205238904</v>
      </c>
      <c r="C131" s="103">
        <v>293.83992052389038</v>
      </c>
      <c r="D131" s="103">
        <v>54.249920523890367</v>
      </c>
    </row>
    <row r="132" spans="1:4" x14ac:dyDescent="0.25">
      <c r="A132" s="102">
        <v>41004</v>
      </c>
      <c r="B132" s="103">
        <v>109.88992052389037</v>
      </c>
      <c r="C132" s="103">
        <v>496.63992052389034</v>
      </c>
      <c r="D132" s="103">
        <v>52.819920523890367</v>
      </c>
    </row>
    <row r="133" spans="1:4" x14ac:dyDescent="0.25">
      <c r="A133" s="102">
        <v>41005</v>
      </c>
      <c r="B133" s="103">
        <v>88.439920523890365</v>
      </c>
      <c r="C133" s="103">
        <v>275.63992052389034</v>
      </c>
      <c r="D133" s="103">
        <v>44.759920523890365</v>
      </c>
    </row>
    <row r="134" spans="1:4" x14ac:dyDescent="0.25">
      <c r="A134" s="102">
        <v>41006</v>
      </c>
      <c r="B134" s="103">
        <v>74.269920523890363</v>
      </c>
      <c r="C134" s="103">
        <v>188.53992052389037</v>
      </c>
      <c r="D134" s="103">
        <v>41.509920523890365</v>
      </c>
    </row>
    <row r="135" spans="1:4" x14ac:dyDescent="0.25">
      <c r="A135" s="102">
        <v>41007</v>
      </c>
      <c r="B135" s="103">
        <v>63.999920523890367</v>
      </c>
      <c r="C135" s="103">
        <v>144.33992052389038</v>
      </c>
      <c r="D135" s="103">
        <v>37.869920523890364</v>
      </c>
    </row>
    <row r="136" spans="1:4" x14ac:dyDescent="0.25">
      <c r="A136" s="102">
        <v>41008</v>
      </c>
      <c r="B136" s="103">
        <v>55.549920523890364</v>
      </c>
      <c r="C136" s="103">
        <v>114.82992052389037</v>
      </c>
      <c r="D136" s="103">
        <v>34.87992052389037</v>
      </c>
    </row>
    <row r="137" spans="1:4" x14ac:dyDescent="0.25">
      <c r="A137" s="102">
        <v>41009</v>
      </c>
      <c r="B137" s="103">
        <v>50.999920523890367</v>
      </c>
      <c r="C137" s="103">
        <v>94.289920523890373</v>
      </c>
      <c r="D137" s="103">
        <v>33.059920523890369</v>
      </c>
    </row>
    <row r="138" spans="1:4" x14ac:dyDescent="0.25">
      <c r="A138" s="102">
        <v>41010</v>
      </c>
      <c r="B138" s="103">
        <v>50.08992052389037</v>
      </c>
      <c r="C138" s="103">
        <v>200.23992052389039</v>
      </c>
      <c r="D138" s="103">
        <v>31.889920523890368</v>
      </c>
    </row>
    <row r="139" spans="1:4" x14ac:dyDescent="0.25">
      <c r="A139" s="102">
        <v>41011</v>
      </c>
      <c r="B139" s="103">
        <v>80.379920523890362</v>
      </c>
      <c r="C139" s="103">
        <v>785.23992052389042</v>
      </c>
      <c r="D139" s="103">
        <v>119.76992052389036</v>
      </c>
    </row>
    <row r="140" spans="1:4" x14ac:dyDescent="0.25">
      <c r="A140" s="102">
        <v>41012</v>
      </c>
      <c r="B140" s="103">
        <v>192.43992052389038</v>
      </c>
      <c r="C140" s="103">
        <v>529.1399205238904</v>
      </c>
      <c r="D140" s="103">
        <v>357.53992052389037</v>
      </c>
    </row>
    <row r="141" spans="1:4" x14ac:dyDescent="0.25">
      <c r="A141" s="102">
        <v>41013</v>
      </c>
      <c r="B141" s="103">
        <v>157.33992052389038</v>
      </c>
      <c r="C141" s="103">
        <v>306.83992052389038</v>
      </c>
      <c r="D141" s="103">
        <v>267.83992052389038</v>
      </c>
    </row>
    <row r="142" spans="1:4" x14ac:dyDescent="0.25">
      <c r="A142" s="102">
        <v>41014</v>
      </c>
      <c r="B142" s="103">
        <v>112.87992052389036</v>
      </c>
      <c r="C142" s="103">
        <v>210.6399205238904</v>
      </c>
      <c r="D142" s="103">
        <v>182.03992052389037</v>
      </c>
    </row>
    <row r="143" spans="1:4" x14ac:dyDescent="0.25">
      <c r="A143" s="102">
        <v>41015</v>
      </c>
      <c r="B143" s="103">
        <v>87.919920523890369</v>
      </c>
      <c r="C143" s="103">
        <v>161.23992052389039</v>
      </c>
      <c r="D143" s="103">
        <v>152.1399205238904</v>
      </c>
    </row>
    <row r="144" spans="1:4" x14ac:dyDescent="0.25">
      <c r="A144" s="102">
        <v>41016</v>
      </c>
      <c r="B144" s="103">
        <v>74.009920523890372</v>
      </c>
      <c r="C144" s="103">
        <v>129.90992052389038</v>
      </c>
      <c r="D144" s="103">
        <v>148.23992052389039</v>
      </c>
    </row>
    <row r="145" spans="1:4" x14ac:dyDescent="0.25">
      <c r="A145" s="102">
        <v>41017</v>
      </c>
      <c r="B145" s="103">
        <v>63.869920523890364</v>
      </c>
      <c r="C145" s="103">
        <v>109.88992052389037</v>
      </c>
      <c r="D145" s="103">
        <v>118.46992052389037</v>
      </c>
    </row>
    <row r="146" spans="1:4" x14ac:dyDescent="0.25">
      <c r="A146" s="102">
        <v>41018</v>
      </c>
      <c r="B146" s="103">
        <v>55.679920523890367</v>
      </c>
      <c r="C146" s="103">
        <v>94.159920523890364</v>
      </c>
      <c r="D146" s="103">
        <v>98.579920523890365</v>
      </c>
    </row>
    <row r="147" spans="1:4" x14ac:dyDescent="0.25">
      <c r="A147" s="102">
        <v>41019</v>
      </c>
      <c r="B147" s="103">
        <v>49.179920523890367</v>
      </c>
      <c r="C147" s="103">
        <v>99.489920523890362</v>
      </c>
      <c r="D147" s="103">
        <v>85.059920523890369</v>
      </c>
    </row>
    <row r="148" spans="1:4" x14ac:dyDescent="0.25">
      <c r="A148" s="102">
        <v>41020</v>
      </c>
      <c r="B148" s="103">
        <v>43.459920523890368</v>
      </c>
      <c r="C148" s="103">
        <v>92.859920523890366</v>
      </c>
      <c r="D148" s="103">
        <v>77.779920523890368</v>
      </c>
    </row>
    <row r="149" spans="1:4" x14ac:dyDescent="0.25">
      <c r="A149" s="102">
        <v>41021</v>
      </c>
      <c r="B149" s="103">
        <v>38.909920523890364</v>
      </c>
      <c r="C149" s="103">
        <v>81.029920523890368</v>
      </c>
      <c r="D149" s="103">
        <v>88.69992052389037</v>
      </c>
    </row>
    <row r="150" spans="1:4" x14ac:dyDescent="0.25">
      <c r="A150" s="102">
        <v>41022</v>
      </c>
      <c r="B150" s="103">
        <v>34.87992052389037</v>
      </c>
      <c r="C150" s="103">
        <v>71.799920523890364</v>
      </c>
      <c r="D150" s="103">
        <v>73.749920523890367</v>
      </c>
    </row>
    <row r="151" spans="1:4" x14ac:dyDescent="0.25">
      <c r="A151" s="102">
        <v>41023</v>
      </c>
      <c r="B151" s="103">
        <v>31.889920523890368</v>
      </c>
      <c r="C151" s="103">
        <v>63.739920523890369</v>
      </c>
      <c r="D151" s="103">
        <v>313.33992052389038</v>
      </c>
    </row>
    <row r="152" spans="1:4" x14ac:dyDescent="0.25">
      <c r="A152" s="102">
        <v>41024</v>
      </c>
      <c r="B152" s="103">
        <v>30.069920523890367</v>
      </c>
      <c r="C152" s="103">
        <v>57.109920523890366</v>
      </c>
      <c r="D152" s="103">
        <v>321.13992052389034</v>
      </c>
    </row>
    <row r="153" spans="1:4" x14ac:dyDescent="0.25">
      <c r="A153" s="102">
        <v>41025</v>
      </c>
      <c r="B153" s="103">
        <v>29.939920523890365</v>
      </c>
      <c r="C153" s="103">
        <v>52.299920523890364</v>
      </c>
      <c r="D153" s="103">
        <v>327.63992052389034</v>
      </c>
    </row>
    <row r="154" spans="1:4" x14ac:dyDescent="0.25">
      <c r="A154" s="102">
        <v>41026</v>
      </c>
      <c r="B154" s="103">
        <v>27.859920523890366</v>
      </c>
      <c r="C154" s="103">
        <v>109.62992052389036</v>
      </c>
      <c r="D154" s="103">
        <v>241.83992052389038</v>
      </c>
    </row>
    <row r="155" spans="1:4" x14ac:dyDescent="0.25">
      <c r="A155" s="102">
        <v>41027</v>
      </c>
      <c r="B155" s="103">
        <v>24.869920523890364</v>
      </c>
      <c r="C155" s="103">
        <v>180.73992052389039</v>
      </c>
      <c r="D155" s="103">
        <v>403.03992052389037</v>
      </c>
    </row>
    <row r="156" spans="1:4" x14ac:dyDescent="0.25">
      <c r="A156" s="102">
        <v>41028</v>
      </c>
      <c r="B156" s="103">
        <v>23.179920523890367</v>
      </c>
      <c r="C156" s="103">
        <v>162.53992052389037</v>
      </c>
      <c r="D156" s="103">
        <v>832.03992052389037</v>
      </c>
    </row>
    <row r="157" spans="1:4" x14ac:dyDescent="0.25">
      <c r="A157" s="102">
        <v>41029</v>
      </c>
      <c r="B157" s="103">
        <v>21.749920523890367</v>
      </c>
      <c r="C157" s="103">
        <v>128.34992052389038</v>
      </c>
      <c r="D157" s="103">
        <v>729.33992052389033</v>
      </c>
    </row>
    <row r="158" spans="1:4" x14ac:dyDescent="0.25">
      <c r="A158" s="102">
        <v>41030</v>
      </c>
      <c r="B158" s="103">
        <v>20.701914707446587</v>
      </c>
      <c r="C158" s="103">
        <v>106.11992052389037</v>
      </c>
      <c r="D158" s="103">
        <v>417.33992052389038</v>
      </c>
    </row>
    <row r="159" spans="1:4" x14ac:dyDescent="0.25">
      <c r="A159" s="102">
        <v>41031</v>
      </c>
      <c r="B159" s="103">
        <v>19.40191470744659</v>
      </c>
      <c r="C159" s="103">
        <v>89.739920523890362</v>
      </c>
      <c r="D159" s="103">
        <v>288.63992052389034</v>
      </c>
    </row>
    <row r="160" spans="1:4" x14ac:dyDescent="0.25">
      <c r="A160" s="102">
        <v>41032</v>
      </c>
      <c r="B160" s="103">
        <v>19.011914707446589</v>
      </c>
      <c r="C160" s="103">
        <v>76.869920523890372</v>
      </c>
      <c r="D160" s="103">
        <v>228.83992052389038</v>
      </c>
    </row>
    <row r="161" spans="1:4" x14ac:dyDescent="0.25">
      <c r="A161" s="102">
        <v>41033</v>
      </c>
      <c r="B161" s="103">
        <v>19.531914707446589</v>
      </c>
      <c r="C161" s="103">
        <v>66.859920523890366</v>
      </c>
      <c r="D161" s="103">
        <v>178.1399205238904</v>
      </c>
    </row>
    <row r="162" spans="1:4" x14ac:dyDescent="0.25">
      <c r="A162" s="102">
        <v>41034</v>
      </c>
      <c r="B162" s="103">
        <v>17.971914707446587</v>
      </c>
      <c r="C162" s="103">
        <v>58.929920523890367</v>
      </c>
      <c r="D162" s="103">
        <v>149.53992052389037</v>
      </c>
    </row>
    <row r="163" spans="1:4" x14ac:dyDescent="0.25">
      <c r="A163" s="102">
        <v>41035</v>
      </c>
      <c r="B163" s="103">
        <v>16.411914707446588</v>
      </c>
      <c r="C163" s="103">
        <v>52.94992052389037</v>
      </c>
      <c r="D163" s="103">
        <v>127.17992052389037</v>
      </c>
    </row>
    <row r="164" spans="1:4" x14ac:dyDescent="0.25">
      <c r="A164" s="102">
        <v>41036</v>
      </c>
      <c r="B164" s="103">
        <v>15.371914707446589</v>
      </c>
      <c r="C164" s="103">
        <v>47.87992052389037</v>
      </c>
      <c r="D164" s="103">
        <v>113.91992052389037</v>
      </c>
    </row>
    <row r="165" spans="1:4" x14ac:dyDescent="0.25">
      <c r="A165" s="102">
        <v>41037</v>
      </c>
      <c r="B165" s="103">
        <v>14.461914707446589</v>
      </c>
      <c r="C165" s="103">
        <v>43.849920523890368</v>
      </c>
      <c r="D165" s="103">
        <v>101.95992052389037</v>
      </c>
    </row>
    <row r="166" spans="1:4" x14ac:dyDescent="0.25">
      <c r="A166" s="102">
        <v>41038</v>
      </c>
      <c r="B166" s="103">
        <v>13.681914707446587</v>
      </c>
      <c r="C166" s="103">
        <v>41.249920523890367</v>
      </c>
      <c r="D166" s="103">
        <v>91.689920523890365</v>
      </c>
    </row>
    <row r="167" spans="1:4" x14ac:dyDescent="0.25">
      <c r="A167" s="102">
        <v>41039</v>
      </c>
      <c r="B167" s="103">
        <v>12.901914707446588</v>
      </c>
      <c r="C167" s="103">
        <v>41.249920523890367</v>
      </c>
      <c r="D167" s="103">
        <v>80.899920523890373</v>
      </c>
    </row>
    <row r="168" spans="1:4" x14ac:dyDescent="0.25">
      <c r="A168" s="102">
        <v>41040</v>
      </c>
      <c r="B168" s="103">
        <v>12.381914707446589</v>
      </c>
      <c r="C168" s="103">
        <v>42.159920523890364</v>
      </c>
      <c r="D168" s="103">
        <v>73.489920523890362</v>
      </c>
    </row>
    <row r="169" spans="1:4" x14ac:dyDescent="0.25">
      <c r="A169" s="102">
        <v>41041</v>
      </c>
      <c r="B169" s="103">
        <v>11.731914707446588</v>
      </c>
      <c r="C169" s="103">
        <v>37.089920523890363</v>
      </c>
      <c r="D169" s="103">
        <v>67.249920523890367</v>
      </c>
    </row>
    <row r="170" spans="1:4" x14ac:dyDescent="0.25">
      <c r="A170" s="102">
        <v>41042</v>
      </c>
      <c r="B170" s="103">
        <v>11.081914707446588</v>
      </c>
      <c r="C170" s="103">
        <v>34.489920523890369</v>
      </c>
      <c r="D170" s="103">
        <v>61.789920523890366</v>
      </c>
    </row>
    <row r="171" spans="1:4" x14ac:dyDescent="0.25">
      <c r="A171" s="102">
        <v>41043</v>
      </c>
      <c r="B171" s="103">
        <v>10.561914707446588</v>
      </c>
      <c r="C171" s="103">
        <v>32.409920523890364</v>
      </c>
      <c r="D171" s="103">
        <v>56.849920523890368</v>
      </c>
    </row>
    <row r="172" spans="1:4" x14ac:dyDescent="0.25">
      <c r="A172" s="102">
        <v>41044</v>
      </c>
      <c r="B172" s="103">
        <v>10.301914707446588</v>
      </c>
      <c r="C172" s="103">
        <v>30.199920523890366</v>
      </c>
      <c r="D172" s="103">
        <v>52.559920523890369</v>
      </c>
    </row>
    <row r="173" spans="1:4" x14ac:dyDescent="0.25">
      <c r="A173" s="102">
        <v>41045</v>
      </c>
      <c r="B173" s="103">
        <v>9.9119147074465879</v>
      </c>
      <c r="C173" s="103">
        <v>28.249920523890367</v>
      </c>
      <c r="D173" s="103">
        <v>48.399920523890366</v>
      </c>
    </row>
    <row r="174" spans="1:4" x14ac:dyDescent="0.25">
      <c r="A174" s="102">
        <v>41046</v>
      </c>
      <c r="B174" s="103">
        <v>9.6519147074465881</v>
      </c>
      <c r="C174" s="103">
        <v>26.429920523890367</v>
      </c>
      <c r="D174" s="103">
        <v>45.149920523890366</v>
      </c>
    </row>
    <row r="175" spans="1:4" x14ac:dyDescent="0.25">
      <c r="A175" s="102">
        <v>41047</v>
      </c>
      <c r="B175" s="103">
        <v>9.2619147074465875</v>
      </c>
      <c r="C175" s="103">
        <v>26.819920523890367</v>
      </c>
      <c r="D175" s="103">
        <v>42.549920523890364</v>
      </c>
    </row>
    <row r="176" spans="1:4" x14ac:dyDescent="0.25">
      <c r="A176" s="102">
        <v>41048</v>
      </c>
      <c r="B176" s="103">
        <v>9.0019147074465877</v>
      </c>
      <c r="C176" s="103">
        <v>25.129920523890366</v>
      </c>
      <c r="D176" s="103">
        <v>40.209920523890368</v>
      </c>
    </row>
    <row r="177" spans="1:4" x14ac:dyDescent="0.25">
      <c r="A177" s="102">
        <v>41049</v>
      </c>
      <c r="B177" s="103">
        <v>8.6119147074465872</v>
      </c>
      <c r="C177" s="103">
        <v>24.349920523890365</v>
      </c>
      <c r="D177" s="103">
        <v>37.739920523890369</v>
      </c>
    </row>
    <row r="178" spans="1:4" x14ac:dyDescent="0.25">
      <c r="A178" s="102">
        <v>41050</v>
      </c>
      <c r="B178" s="103">
        <v>8.3519147074465874</v>
      </c>
      <c r="C178" s="103">
        <v>22.529920523890365</v>
      </c>
      <c r="D178" s="103">
        <v>35.139920523890368</v>
      </c>
    </row>
    <row r="179" spans="1:4" x14ac:dyDescent="0.25">
      <c r="A179" s="102">
        <v>41051</v>
      </c>
      <c r="B179" s="103">
        <v>8.2219147074465884</v>
      </c>
      <c r="C179" s="103">
        <v>21.489920523890365</v>
      </c>
      <c r="D179" s="103">
        <v>33.189920523890365</v>
      </c>
    </row>
    <row r="180" spans="1:4" x14ac:dyDescent="0.25">
      <c r="A180" s="102">
        <v>41052</v>
      </c>
      <c r="B180" s="103">
        <v>7.9619147074465877</v>
      </c>
      <c r="C180" s="103">
        <v>20.579920523890365</v>
      </c>
      <c r="D180" s="103">
        <v>31.499920523890367</v>
      </c>
    </row>
    <row r="181" spans="1:4" x14ac:dyDescent="0.25">
      <c r="A181" s="102">
        <v>41053</v>
      </c>
      <c r="B181" s="103">
        <v>7.7019147074465879</v>
      </c>
      <c r="C181" s="103">
        <v>19.539920523890366</v>
      </c>
      <c r="D181" s="103">
        <v>29.809920523890366</v>
      </c>
    </row>
    <row r="182" spans="1:4" x14ac:dyDescent="0.25">
      <c r="A182" s="102">
        <v>41054</v>
      </c>
      <c r="B182" s="103">
        <v>7.571914707446588</v>
      </c>
      <c r="C182" s="103">
        <v>19.019920523890367</v>
      </c>
      <c r="D182" s="103">
        <v>28.119920523890368</v>
      </c>
    </row>
    <row r="183" spans="1:4" x14ac:dyDescent="0.25">
      <c r="A183" s="102">
        <v>41055</v>
      </c>
      <c r="B183" s="103">
        <v>7.4419147074465881</v>
      </c>
      <c r="C183" s="103">
        <v>20.969920523890366</v>
      </c>
      <c r="D183" s="103">
        <v>26.689920523890365</v>
      </c>
    </row>
    <row r="184" spans="1:4" x14ac:dyDescent="0.25">
      <c r="A184" s="102">
        <v>41056</v>
      </c>
      <c r="B184" s="103">
        <v>7.3119147074465873</v>
      </c>
      <c r="C184" s="103">
        <v>23.829920523890365</v>
      </c>
      <c r="D184" s="103">
        <v>24.609920523890366</v>
      </c>
    </row>
    <row r="185" spans="1:4" x14ac:dyDescent="0.25">
      <c r="A185" s="102">
        <v>41057</v>
      </c>
      <c r="B185" s="103">
        <v>7.1819147074465874</v>
      </c>
      <c r="C185" s="103">
        <v>37.479920523890364</v>
      </c>
      <c r="D185" s="103">
        <v>23.049920523890368</v>
      </c>
    </row>
    <row r="186" spans="1:4" x14ac:dyDescent="0.25">
      <c r="A186" s="102">
        <v>41058</v>
      </c>
      <c r="B186" s="103">
        <v>7.0519147074465875</v>
      </c>
      <c r="C186" s="103">
        <v>29.029920523890365</v>
      </c>
      <c r="D186" s="103">
        <v>21.879920523890366</v>
      </c>
    </row>
    <row r="187" spans="1:4" x14ac:dyDescent="0.25">
      <c r="A187" s="102">
        <v>41059</v>
      </c>
      <c r="B187" s="103">
        <v>6.9219147074465877</v>
      </c>
      <c r="C187" s="103">
        <v>24.609920523890366</v>
      </c>
      <c r="D187" s="103">
        <v>20.839920523890367</v>
      </c>
    </row>
    <row r="188" spans="1:4" x14ac:dyDescent="0.25">
      <c r="A188" s="102">
        <v>41060</v>
      </c>
      <c r="B188" s="103">
        <v>6.6619147074465879</v>
      </c>
      <c r="C188" s="103">
        <v>22.139920523890368</v>
      </c>
      <c r="D188" s="103">
        <v>20.449920523890366</v>
      </c>
    </row>
    <row r="189" spans="1:4" x14ac:dyDescent="0.25">
      <c r="A189" s="102">
        <v>41061</v>
      </c>
      <c r="B189" s="103">
        <v>6.4371526579808851</v>
      </c>
      <c r="C189" s="103">
        <v>21.091914707446588</v>
      </c>
      <c r="D189" s="103">
        <v>19.661914707446588</v>
      </c>
    </row>
    <row r="190" spans="1:4" x14ac:dyDescent="0.25">
      <c r="A190" s="102">
        <v>41062</v>
      </c>
      <c r="B190" s="103">
        <v>6.1771526579808853</v>
      </c>
      <c r="C190" s="103">
        <v>19.921914707446589</v>
      </c>
      <c r="D190" s="103">
        <v>18.361914707446587</v>
      </c>
    </row>
    <row r="191" spans="1:4" x14ac:dyDescent="0.25">
      <c r="A191" s="102">
        <v>41063</v>
      </c>
      <c r="B191" s="103">
        <v>5.9171526579808846</v>
      </c>
      <c r="C191" s="103">
        <v>19.40191470744659</v>
      </c>
      <c r="D191" s="103">
        <v>17.321914707446588</v>
      </c>
    </row>
    <row r="192" spans="1:4" x14ac:dyDescent="0.25">
      <c r="A192" s="102">
        <v>41064</v>
      </c>
      <c r="B192" s="103">
        <v>5.7871526579808847</v>
      </c>
      <c r="C192" s="103">
        <v>19.531914707446589</v>
      </c>
      <c r="D192" s="103">
        <v>16.281914707446589</v>
      </c>
    </row>
    <row r="193" spans="1:4" x14ac:dyDescent="0.25">
      <c r="A193" s="102">
        <v>41065</v>
      </c>
      <c r="B193" s="103">
        <v>6.1771526579808853</v>
      </c>
      <c r="C193" s="103">
        <v>19.661914707446588</v>
      </c>
      <c r="D193" s="103">
        <v>15.501914707446588</v>
      </c>
    </row>
    <row r="194" spans="1:4" x14ac:dyDescent="0.25">
      <c r="A194" s="102">
        <v>41066</v>
      </c>
      <c r="B194" s="103">
        <v>6.3071526579808852</v>
      </c>
      <c r="C194" s="103">
        <v>18.361914707446587</v>
      </c>
      <c r="D194" s="103">
        <v>14.981914707446588</v>
      </c>
    </row>
    <row r="195" spans="1:4" x14ac:dyDescent="0.25">
      <c r="A195" s="102">
        <v>41067</v>
      </c>
      <c r="B195" s="103">
        <v>5.7871526579808847</v>
      </c>
      <c r="C195" s="103">
        <v>17.191914707446589</v>
      </c>
      <c r="D195" s="103">
        <v>14.591914707446588</v>
      </c>
    </row>
    <row r="196" spans="1:4" x14ac:dyDescent="0.25">
      <c r="A196" s="102">
        <v>41068</v>
      </c>
      <c r="B196" s="103">
        <v>5.6571526579808848</v>
      </c>
      <c r="C196" s="103">
        <v>16.411914707446588</v>
      </c>
      <c r="D196" s="103">
        <v>14.201914707446589</v>
      </c>
    </row>
    <row r="197" spans="1:4" x14ac:dyDescent="0.25">
      <c r="A197" s="102">
        <v>41069</v>
      </c>
      <c r="B197" s="103">
        <v>5.2671526579808852</v>
      </c>
      <c r="C197" s="103">
        <v>15.891914707446588</v>
      </c>
      <c r="D197" s="103">
        <v>13.811914707446588</v>
      </c>
    </row>
    <row r="198" spans="1:4" x14ac:dyDescent="0.25">
      <c r="A198" s="102">
        <v>41070</v>
      </c>
      <c r="B198" s="103">
        <v>5.0071526579808845</v>
      </c>
      <c r="C198" s="103">
        <v>15.371914707446589</v>
      </c>
      <c r="D198" s="103">
        <v>13.291914707446589</v>
      </c>
    </row>
    <row r="199" spans="1:4" x14ac:dyDescent="0.25">
      <c r="A199" s="102">
        <v>41071</v>
      </c>
      <c r="B199" s="103">
        <v>4.8771526579808846</v>
      </c>
      <c r="C199" s="103">
        <v>14.071914707446588</v>
      </c>
      <c r="D199" s="103">
        <v>12.901914707446588</v>
      </c>
    </row>
    <row r="200" spans="1:4" x14ac:dyDescent="0.25">
      <c r="A200" s="102">
        <v>41072</v>
      </c>
      <c r="B200" s="103">
        <v>4.7471526579808847</v>
      </c>
      <c r="C200" s="103">
        <v>13.161914707446588</v>
      </c>
      <c r="D200" s="103">
        <v>12.641914707446588</v>
      </c>
    </row>
    <row r="201" spans="1:4" x14ac:dyDescent="0.25">
      <c r="A201" s="102">
        <v>41073</v>
      </c>
      <c r="B201" s="103">
        <v>4.6171526579808848</v>
      </c>
      <c r="C201" s="103">
        <v>12.121914707446589</v>
      </c>
      <c r="D201" s="103">
        <v>12.121914707446589</v>
      </c>
    </row>
    <row r="202" spans="1:4" x14ac:dyDescent="0.25">
      <c r="A202" s="102">
        <v>41074</v>
      </c>
      <c r="B202" s="103">
        <v>4.4871526579808849</v>
      </c>
      <c r="C202" s="103">
        <v>11.081914707446588</v>
      </c>
      <c r="D202" s="103">
        <v>11.731914707446588</v>
      </c>
    </row>
    <row r="203" spans="1:4" x14ac:dyDescent="0.25">
      <c r="A203" s="102">
        <v>41075</v>
      </c>
      <c r="B203" s="103">
        <v>4.357152657980885</v>
      </c>
      <c r="C203" s="103">
        <v>10.431914707446587</v>
      </c>
      <c r="D203" s="103">
        <v>11.341914707446588</v>
      </c>
    </row>
    <row r="204" spans="1:4" x14ac:dyDescent="0.25">
      <c r="A204" s="102">
        <v>41076</v>
      </c>
      <c r="B204" s="103">
        <v>4.2271526579808851</v>
      </c>
      <c r="C204" s="103">
        <v>9.7819147074465871</v>
      </c>
      <c r="D204" s="103">
        <v>11.081914707446588</v>
      </c>
    </row>
    <row r="205" spans="1:4" x14ac:dyDescent="0.25">
      <c r="A205" s="102">
        <v>41077</v>
      </c>
      <c r="B205" s="103">
        <v>4.0971526579808843</v>
      </c>
      <c r="C205" s="103">
        <v>9.1319147074465885</v>
      </c>
      <c r="D205" s="103">
        <v>10.691914707446587</v>
      </c>
    </row>
    <row r="206" spans="1:4" x14ac:dyDescent="0.25">
      <c r="A206" s="102">
        <v>41078</v>
      </c>
      <c r="B206" s="103">
        <v>3.9671526579808845</v>
      </c>
      <c r="C206" s="103">
        <v>8.7419147074465879</v>
      </c>
      <c r="D206" s="103">
        <v>10.431914707446587</v>
      </c>
    </row>
    <row r="207" spans="1:4" x14ac:dyDescent="0.25">
      <c r="A207" s="102">
        <v>41079</v>
      </c>
      <c r="B207" s="103">
        <v>3.8371526579808846</v>
      </c>
      <c r="C207" s="103">
        <v>8.3519147074465874</v>
      </c>
      <c r="D207" s="103">
        <v>10.171914707446588</v>
      </c>
    </row>
    <row r="208" spans="1:4" x14ac:dyDescent="0.25">
      <c r="A208" s="102">
        <v>41080</v>
      </c>
      <c r="B208" s="103">
        <v>3.7071526579808842</v>
      </c>
      <c r="C208" s="103">
        <v>7.9619147074465877</v>
      </c>
      <c r="D208" s="103">
        <v>9.9119147074465879</v>
      </c>
    </row>
    <row r="209" spans="1:4" x14ac:dyDescent="0.25">
      <c r="A209" s="102">
        <v>41081</v>
      </c>
      <c r="B209" s="103">
        <v>3.5771526579808843</v>
      </c>
      <c r="C209" s="103">
        <v>7.9619147074465877</v>
      </c>
      <c r="D209" s="103">
        <v>9.6519147074465881</v>
      </c>
    </row>
    <row r="210" spans="1:4" x14ac:dyDescent="0.25">
      <c r="A210" s="102">
        <v>41082</v>
      </c>
      <c r="B210" s="103">
        <v>3.5771526579808843</v>
      </c>
      <c r="C210" s="103">
        <v>7.8319147074465878</v>
      </c>
      <c r="D210" s="103">
        <v>9.3919147074465883</v>
      </c>
    </row>
    <row r="211" spans="1:4" x14ac:dyDescent="0.25">
      <c r="A211" s="102">
        <v>41083</v>
      </c>
      <c r="B211" s="103">
        <v>3.5771526579808843</v>
      </c>
      <c r="C211" s="103">
        <v>7.571914707446588</v>
      </c>
      <c r="D211" s="103">
        <v>9.1319147074465885</v>
      </c>
    </row>
    <row r="212" spans="1:4" x14ac:dyDescent="0.25">
      <c r="A212" s="102">
        <v>41084</v>
      </c>
      <c r="B212" s="103">
        <v>3.7071526579808842</v>
      </c>
      <c r="C212" s="103">
        <v>7.1819147074465874</v>
      </c>
      <c r="D212" s="103">
        <v>9.0019147074465877</v>
      </c>
    </row>
    <row r="213" spans="1:4" x14ac:dyDescent="0.25">
      <c r="A213" s="102">
        <v>41085</v>
      </c>
      <c r="B213" s="103">
        <v>3.5771526579808843</v>
      </c>
      <c r="C213" s="103">
        <v>7.0519147074465875</v>
      </c>
      <c r="D213" s="103">
        <v>8.6119147074465872</v>
      </c>
    </row>
    <row r="214" spans="1:4" x14ac:dyDescent="0.25">
      <c r="A214" s="102">
        <v>41086</v>
      </c>
      <c r="B214" s="103">
        <v>3.7071526579808842</v>
      </c>
      <c r="C214" s="103">
        <v>6.7919147074465878</v>
      </c>
      <c r="D214" s="103">
        <v>8.0919147074465876</v>
      </c>
    </row>
    <row r="215" spans="1:4" x14ac:dyDescent="0.25">
      <c r="A215" s="102">
        <v>41087</v>
      </c>
      <c r="B215" s="103">
        <v>3.7071526579808842</v>
      </c>
      <c r="C215" s="103">
        <v>6.6619147074465879</v>
      </c>
      <c r="D215" s="103">
        <v>7.8319147074465878</v>
      </c>
    </row>
    <row r="216" spans="1:4" x14ac:dyDescent="0.25">
      <c r="A216" s="102">
        <v>41088</v>
      </c>
      <c r="B216" s="103">
        <v>3.5771526579808843</v>
      </c>
      <c r="C216" s="103">
        <v>6.4019147074465881</v>
      </c>
      <c r="D216" s="103">
        <v>7.7019147074465879</v>
      </c>
    </row>
    <row r="217" spans="1:4" x14ac:dyDescent="0.25">
      <c r="A217" s="102">
        <v>41089</v>
      </c>
      <c r="B217" s="103">
        <v>3.4471526579808844</v>
      </c>
      <c r="C217" s="103">
        <v>6.1419147074465874</v>
      </c>
      <c r="D217" s="103">
        <v>7.1819147074465874</v>
      </c>
    </row>
    <row r="218" spans="1:4" x14ac:dyDescent="0.25">
      <c r="A218" s="102">
        <v>41090</v>
      </c>
      <c r="B218" s="103">
        <v>3.3171526579808845</v>
      </c>
      <c r="C218" s="103">
        <v>5.8819147074465876</v>
      </c>
      <c r="D218" s="103">
        <v>6.7919147074465878</v>
      </c>
    </row>
    <row r="219" spans="1:4" x14ac:dyDescent="0.25">
      <c r="A219" s="102">
        <v>41091</v>
      </c>
      <c r="B219" s="103">
        <v>3.3013391568076198</v>
      </c>
      <c r="C219" s="103">
        <v>5.6571526579808848</v>
      </c>
      <c r="D219" s="103">
        <v>6.8271526579808848</v>
      </c>
    </row>
    <row r="220" spans="1:4" x14ac:dyDescent="0.25">
      <c r="A220" s="102">
        <v>41092</v>
      </c>
      <c r="B220" s="103">
        <v>3.1713391568076199</v>
      </c>
      <c r="C220" s="103">
        <v>5.527152657980885</v>
      </c>
      <c r="D220" s="103">
        <v>6.567152657980885</v>
      </c>
    </row>
    <row r="221" spans="1:4" x14ac:dyDescent="0.25">
      <c r="A221" s="102">
        <v>41093</v>
      </c>
      <c r="B221" s="103">
        <v>3.1713391568076199</v>
      </c>
      <c r="C221" s="103">
        <v>5.527152657980885</v>
      </c>
      <c r="D221" s="103">
        <v>6.4371526579808851</v>
      </c>
    </row>
    <row r="222" spans="1:4" x14ac:dyDescent="0.25">
      <c r="A222" s="102">
        <v>41094</v>
      </c>
      <c r="B222" s="103">
        <v>3.1713391568076199</v>
      </c>
      <c r="C222" s="103">
        <v>5.3971526579808851</v>
      </c>
      <c r="D222" s="103">
        <v>6.3071526579808852</v>
      </c>
    </row>
    <row r="223" spans="1:4" x14ac:dyDescent="0.25">
      <c r="A223" s="102">
        <v>41095</v>
      </c>
      <c r="B223" s="103">
        <v>3.04133915680762</v>
      </c>
      <c r="C223" s="103">
        <v>5.1371526579808853</v>
      </c>
      <c r="D223" s="103">
        <v>6.3071526579808852</v>
      </c>
    </row>
    <row r="224" spans="1:4" x14ac:dyDescent="0.25">
      <c r="A224" s="102">
        <v>41096</v>
      </c>
      <c r="B224" s="103">
        <v>2.9113391568076197</v>
      </c>
      <c r="C224" s="103">
        <v>4.8771526579808846</v>
      </c>
      <c r="D224" s="103">
        <v>6.1771526579808853</v>
      </c>
    </row>
    <row r="225" spans="1:4" x14ac:dyDescent="0.25">
      <c r="A225" s="102">
        <v>41097</v>
      </c>
      <c r="B225" s="103">
        <v>2.6513391568076199</v>
      </c>
      <c r="C225" s="103">
        <v>4.7471526579808847</v>
      </c>
      <c r="D225" s="103">
        <v>6.3071526579808852</v>
      </c>
    </row>
    <row r="226" spans="1:4" x14ac:dyDescent="0.25">
      <c r="A226" s="102">
        <v>41098</v>
      </c>
      <c r="B226" s="103">
        <v>2.52133915680762</v>
      </c>
      <c r="C226" s="103">
        <v>4.7471526579808847</v>
      </c>
      <c r="D226" s="103">
        <v>6.1771526579808853</v>
      </c>
    </row>
    <row r="227" spans="1:4" x14ac:dyDescent="0.25">
      <c r="A227" s="102">
        <v>41099</v>
      </c>
      <c r="B227" s="103">
        <v>2.52133915680762</v>
      </c>
      <c r="C227" s="103">
        <v>4.6171526579808848</v>
      </c>
      <c r="D227" s="103">
        <v>6.0471526579808845</v>
      </c>
    </row>
    <row r="228" spans="1:4" x14ac:dyDescent="0.25">
      <c r="A228" s="102">
        <v>41100</v>
      </c>
      <c r="B228" s="103">
        <v>2.6513391568076199</v>
      </c>
      <c r="C228" s="103">
        <v>4.4871526579808849</v>
      </c>
      <c r="D228" s="103">
        <v>5.9171526579808846</v>
      </c>
    </row>
    <row r="229" spans="1:4" x14ac:dyDescent="0.25">
      <c r="A229" s="102">
        <v>41101</v>
      </c>
      <c r="B229" s="103">
        <v>2.6513391568076199</v>
      </c>
      <c r="C229" s="103">
        <v>4.357152657980885</v>
      </c>
      <c r="D229" s="103">
        <v>5.7871526579808847</v>
      </c>
    </row>
    <row r="230" spans="1:4" x14ac:dyDescent="0.25">
      <c r="A230" s="102">
        <v>41102</v>
      </c>
      <c r="B230" s="103">
        <v>2.52133915680762</v>
      </c>
      <c r="C230" s="103">
        <v>4.2271526579808851</v>
      </c>
      <c r="D230" s="103">
        <v>5.6571526579808848</v>
      </c>
    </row>
    <row r="231" spans="1:4" x14ac:dyDescent="0.25">
      <c r="A231" s="102">
        <v>41103</v>
      </c>
      <c r="B231" s="103">
        <v>2.2613391568076198</v>
      </c>
      <c r="C231" s="103">
        <v>4.2271526579808851</v>
      </c>
      <c r="D231" s="103">
        <v>5.527152657980885</v>
      </c>
    </row>
    <row r="232" spans="1:4" x14ac:dyDescent="0.25">
      <c r="A232" s="102">
        <v>41104</v>
      </c>
      <c r="B232" s="103">
        <v>2.1313391568076199</v>
      </c>
      <c r="C232" s="103">
        <v>4.0971526579808843</v>
      </c>
      <c r="D232" s="103">
        <v>5.527152657980885</v>
      </c>
    </row>
    <row r="233" spans="1:4" x14ac:dyDescent="0.25">
      <c r="A233" s="102">
        <v>41105</v>
      </c>
      <c r="B233" s="103">
        <v>2.1313391568076199</v>
      </c>
      <c r="C233" s="103">
        <v>3.9671526579808845</v>
      </c>
      <c r="D233" s="103">
        <v>5.527152657980885</v>
      </c>
    </row>
    <row r="234" spans="1:4" x14ac:dyDescent="0.25">
      <c r="A234" s="102">
        <v>41106</v>
      </c>
      <c r="B234" s="103">
        <v>2.00133915680762</v>
      </c>
      <c r="C234" s="103">
        <v>3.9671526579808845</v>
      </c>
      <c r="D234" s="103">
        <v>5.3971526579808851</v>
      </c>
    </row>
    <row r="235" spans="1:4" x14ac:dyDescent="0.25">
      <c r="A235" s="102">
        <v>41107</v>
      </c>
      <c r="B235" s="103">
        <v>2.00133915680762</v>
      </c>
      <c r="C235" s="103">
        <v>3.8371526579808846</v>
      </c>
      <c r="D235" s="103">
        <v>5.3971526579808851</v>
      </c>
    </row>
    <row r="236" spans="1:4" x14ac:dyDescent="0.25">
      <c r="A236" s="102">
        <v>41108</v>
      </c>
      <c r="B236" s="103">
        <v>2.1313391568076199</v>
      </c>
      <c r="C236" s="103">
        <v>3.5771526579808843</v>
      </c>
      <c r="D236" s="103">
        <v>5.2671526579808852</v>
      </c>
    </row>
    <row r="237" spans="1:4" x14ac:dyDescent="0.25">
      <c r="A237" s="102">
        <v>41109</v>
      </c>
      <c r="B237" s="103">
        <v>2.2613391568076198</v>
      </c>
      <c r="C237" s="103">
        <v>3.5771526579808843</v>
      </c>
      <c r="D237" s="103">
        <v>5.0071526579808845</v>
      </c>
    </row>
    <row r="238" spans="1:4" x14ac:dyDescent="0.25">
      <c r="A238" s="102">
        <v>41110</v>
      </c>
      <c r="B238" s="103">
        <v>2.1313391568076199</v>
      </c>
      <c r="C238" s="103">
        <v>3.5771526579808843</v>
      </c>
      <c r="D238" s="103">
        <v>5.0071526579808845</v>
      </c>
    </row>
    <row r="239" spans="1:4" x14ac:dyDescent="0.25">
      <c r="A239" s="102">
        <v>41111</v>
      </c>
      <c r="B239" s="103">
        <v>2.1313391568076199</v>
      </c>
      <c r="C239" s="103">
        <v>3.4471526579808844</v>
      </c>
      <c r="D239" s="103">
        <v>4.8771526579808846</v>
      </c>
    </row>
    <row r="240" spans="1:4" x14ac:dyDescent="0.25">
      <c r="A240" s="102">
        <v>41112</v>
      </c>
      <c r="B240" s="103">
        <v>2.00133915680762</v>
      </c>
      <c r="C240" s="103">
        <v>3.4471526579808844</v>
      </c>
      <c r="D240" s="103">
        <v>4.7471526579808847</v>
      </c>
    </row>
    <row r="241" spans="1:4" x14ac:dyDescent="0.25">
      <c r="A241" s="102">
        <v>41113</v>
      </c>
      <c r="B241" s="103">
        <v>1.8713391568076199</v>
      </c>
      <c r="C241" s="103">
        <v>3.4471526579808844</v>
      </c>
      <c r="D241" s="103">
        <v>4.7471526579808847</v>
      </c>
    </row>
    <row r="242" spans="1:4" x14ac:dyDescent="0.25">
      <c r="A242" s="102">
        <v>41114</v>
      </c>
      <c r="B242" s="103">
        <v>1.8323391568076197</v>
      </c>
      <c r="C242" s="103">
        <v>3.3171526579808845</v>
      </c>
      <c r="D242" s="103">
        <v>4.4871526579808849</v>
      </c>
    </row>
    <row r="243" spans="1:4" x14ac:dyDescent="0.25">
      <c r="A243" s="102">
        <v>41115</v>
      </c>
      <c r="B243" s="103">
        <v>1.8323391568076197</v>
      </c>
      <c r="C243" s="103">
        <v>3.3171526579808845</v>
      </c>
      <c r="D243" s="103">
        <v>4.4871526579808849</v>
      </c>
    </row>
    <row r="244" spans="1:4" x14ac:dyDescent="0.25">
      <c r="A244" s="102">
        <v>41116</v>
      </c>
      <c r="B244" s="103">
        <v>1.8063391568076197</v>
      </c>
      <c r="C244" s="103">
        <v>3.3171526579808845</v>
      </c>
      <c r="D244" s="103">
        <v>4.2271526579808851</v>
      </c>
    </row>
    <row r="245" spans="1:4" x14ac:dyDescent="0.25">
      <c r="A245" s="102">
        <v>41117</v>
      </c>
      <c r="B245" s="103">
        <v>1.7543391568076196</v>
      </c>
      <c r="C245" s="103">
        <v>3.1871526579808842</v>
      </c>
      <c r="D245" s="103">
        <v>4.0971526579808843</v>
      </c>
    </row>
    <row r="246" spans="1:4" x14ac:dyDescent="0.25">
      <c r="A246" s="102">
        <v>41118</v>
      </c>
      <c r="B246" s="103">
        <v>1.6633391568076199</v>
      </c>
      <c r="C246" s="103">
        <v>3.1871526579808842</v>
      </c>
      <c r="D246" s="103">
        <v>3.7071526579808842</v>
      </c>
    </row>
    <row r="247" spans="1:4" x14ac:dyDescent="0.25">
      <c r="A247" s="102">
        <v>41119</v>
      </c>
      <c r="B247" s="103">
        <v>1.6113391568076199</v>
      </c>
      <c r="C247" s="103">
        <v>3.1871526579808842</v>
      </c>
      <c r="D247" s="103">
        <v>3.4471526579808844</v>
      </c>
    </row>
    <row r="248" spans="1:4" x14ac:dyDescent="0.25">
      <c r="A248" s="102">
        <v>41120</v>
      </c>
      <c r="B248" s="103">
        <v>1.5853391568076198</v>
      </c>
      <c r="C248" s="103">
        <v>3.1871526579808842</v>
      </c>
      <c r="D248" s="103">
        <v>3.3171526579808845</v>
      </c>
    </row>
    <row r="249" spans="1:4" x14ac:dyDescent="0.25">
      <c r="A249" s="102">
        <v>41121</v>
      </c>
      <c r="B249" s="103">
        <v>1.5853391568076198</v>
      </c>
      <c r="C249" s="103">
        <v>3.1871526579808842</v>
      </c>
      <c r="D249" s="103">
        <v>3.1871526579808842</v>
      </c>
    </row>
    <row r="250" spans="1:4" x14ac:dyDescent="0.25">
      <c r="A250" s="102">
        <v>41122</v>
      </c>
      <c r="B250" s="103">
        <v>1.5463391568076197</v>
      </c>
      <c r="C250" s="103">
        <v>2.9113391568076197</v>
      </c>
      <c r="D250" s="103">
        <v>3.1713391568076199</v>
      </c>
    </row>
    <row r="251" spans="1:4" x14ac:dyDescent="0.25">
      <c r="A251" s="102">
        <v>41123</v>
      </c>
      <c r="B251" s="103">
        <v>1.5073391568076198</v>
      </c>
      <c r="C251" s="103">
        <v>2.6513391568076199</v>
      </c>
      <c r="D251" s="103">
        <v>3.1713391568076199</v>
      </c>
    </row>
    <row r="252" spans="1:4" x14ac:dyDescent="0.25">
      <c r="A252" s="102">
        <v>41124</v>
      </c>
      <c r="B252" s="103">
        <v>1.4553391568076199</v>
      </c>
      <c r="C252" s="103">
        <v>2.52133915680762</v>
      </c>
      <c r="D252" s="103">
        <v>3.04133915680762</v>
      </c>
    </row>
    <row r="253" spans="1:4" x14ac:dyDescent="0.25">
      <c r="A253" s="102">
        <v>41125</v>
      </c>
      <c r="B253" s="103">
        <v>1.3253391568076198</v>
      </c>
      <c r="C253" s="103">
        <v>2.52133915680762</v>
      </c>
      <c r="D253" s="103">
        <v>2.9113391568076197</v>
      </c>
    </row>
    <row r="254" spans="1:4" x14ac:dyDescent="0.25">
      <c r="A254" s="102">
        <v>41126</v>
      </c>
      <c r="B254" s="103">
        <v>1.2083391568076198</v>
      </c>
      <c r="C254" s="103">
        <v>2.3913391568076197</v>
      </c>
      <c r="D254" s="103">
        <v>2.9113391568076197</v>
      </c>
    </row>
    <row r="255" spans="1:4" x14ac:dyDescent="0.25">
      <c r="A255" s="102">
        <v>41127</v>
      </c>
      <c r="B255" s="103">
        <v>1.2213391568076197</v>
      </c>
      <c r="C255" s="103">
        <v>2.3913391568076197</v>
      </c>
      <c r="D255" s="103">
        <v>2.9113391568076197</v>
      </c>
    </row>
    <row r="256" spans="1:4" x14ac:dyDescent="0.25">
      <c r="A256" s="102">
        <v>41128</v>
      </c>
      <c r="B256" s="103">
        <v>1.2603391568076199</v>
      </c>
      <c r="C256" s="103">
        <v>2.3913391568076197</v>
      </c>
      <c r="D256" s="103">
        <v>2.7813391568076198</v>
      </c>
    </row>
    <row r="257" spans="1:4" x14ac:dyDescent="0.25">
      <c r="A257" s="102">
        <v>41129</v>
      </c>
      <c r="B257" s="103">
        <v>1.2863391568076197</v>
      </c>
      <c r="C257" s="103">
        <v>2.2613391568076198</v>
      </c>
      <c r="D257" s="103">
        <v>2.7813391568076198</v>
      </c>
    </row>
    <row r="258" spans="1:4" x14ac:dyDescent="0.25">
      <c r="A258" s="102">
        <v>41130</v>
      </c>
      <c r="B258" s="103">
        <v>1.2603391568076199</v>
      </c>
      <c r="C258" s="103">
        <v>2.1313391568076199</v>
      </c>
      <c r="D258" s="103">
        <v>2.6513391568076199</v>
      </c>
    </row>
    <row r="259" spans="1:4" x14ac:dyDescent="0.25">
      <c r="A259" s="102">
        <v>41131</v>
      </c>
      <c r="B259" s="103">
        <v>1.2473391568076198</v>
      </c>
      <c r="C259" s="103">
        <v>2.1313391568076199</v>
      </c>
      <c r="D259" s="103">
        <v>2.52133915680762</v>
      </c>
    </row>
    <row r="260" spans="1:4" x14ac:dyDescent="0.25">
      <c r="A260" s="102">
        <v>41132</v>
      </c>
      <c r="B260" s="103">
        <v>1.2213391568076197</v>
      </c>
      <c r="C260" s="103">
        <v>2.1313391568076199</v>
      </c>
      <c r="D260" s="103">
        <v>2.52133915680762</v>
      </c>
    </row>
    <row r="261" spans="1:4" x14ac:dyDescent="0.25">
      <c r="A261" s="102">
        <v>41133</v>
      </c>
      <c r="B261" s="103">
        <v>1.1823391568076196</v>
      </c>
      <c r="C261" s="103">
        <v>2.1313391568076199</v>
      </c>
      <c r="D261" s="103">
        <v>2.52133915680762</v>
      </c>
    </row>
    <row r="262" spans="1:4" x14ac:dyDescent="0.25">
      <c r="A262" s="102">
        <v>41134</v>
      </c>
      <c r="B262" s="103">
        <v>1.1433391568076199</v>
      </c>
      <c r="C262" s="103">
        <v>2.00133915680762</v>
      </c>
      <c r="D262" s="103">
        <v>2.52133915680762</v>
      </c>
    </row>
    <row r="263" spans="1:4" x14ac:dyDescent="0.25">
      <c r="A263" s="102">
        <v>41135</v>
      </c>
      <c r="B263" s="103">
        <v>1.1563391568076198</v>
      </c>
      <c r="C263" s="103">
        <v>2.00133915680762</v>
      </c>
      <c r="D263" s="103">
        <v>2.3913391568076197</v>
      </c>
    </row>
    <row r="264" spans="1:4" x14ac:dyDescent="0.25">
      <c r="A264" s="102">
        <v>41136</v>
      </c>
      <c r="B264" s="103">
        <v>1.1173391568076196</v>
      </c>
      <c r="C264" s="103">
        <v>2.00133915680762</v>
      </c>
      <c r="D264" s="103">
        <v>2.3913391568076197</v>
      </c>
    </row>
    <row r="265" spans="1:4" x14ac:dyDescent="0.25">
      <c r="A265" s="102">
        <v>41137</v>
      </c>
      <c r="B265" s="103">
        <v>1.0523391568076197</v>
      </c>
      <c r="C265" s="103">
        <v>2.00133915680762</v>
      </c>
      <c r="D265" s="103">
        <v>2.2613391568076198</v>
      </c>
    </row>
    <row r="266" spans="1:4" x14ac:dyDescent="0.25">
      <c r="A266" s="102">
        <v>41138</v>
      </c>
      <c r="B266" s="103">
        <v>1.0393391568076198</v>
      </c>
      <c r="C266" s="103">
        <v>2.00133915680762</v>
      </c>
      <c r="D266" s="103">
        <v>2.1313391568076199</v>
      </c>
    </row>
    <row r="267" spans="1:4" x14ac:dyDescent="0.25">
      <c r="A267" s="102">
        <v>41139</v>
      </c>
      <c r="B267" s="103">
        <v>1.0133391568076198</v>
      </c>
      <c r="C267" s="103">
        <v>1.8713391568076199</v>
      </c>
      <c r="D267" s="103">
        <v>2.1313391568076199</v>
      </c>
    </row>
    <row r="268" spans="1:4" x14ac:dyDescent="0.25">
      <c r="A268" s="102">
        <v>41140</v>
      </c>
      <c r="B268" s="103">
        <v>0.97433915680761973</v>
      </c>
      <c r="C268" s="103">
        <v>1.8713391568076199</v>
      </c>
      <c r="D268" s="103">
        <v>2.2613391568076198</v>
      </c>
    </row>
    <row r="269" spans="1:4" x14ac:dyDescent="0.25">
      <c r="A269" s="102">
        <v>41141</v>
      </c>
      <c r="B269" s="103">
        <v>0.9353391568076197</v>
      </c>
      <c r="C269" s="103">
        <v>1.8713391568076199</v>
      </c>
      <c r="D269" s="103">
        <v>2.1313391568076199</v>
      </c>
    </row>
    <row r="270" spans="1:4" x14ac:dyDescent="0.25">
      <c r="A270" s="102">
        <v>41142</v>
      </c>
      <c r="B270" s="103">
        <v>0.89633915680761977</v>
      </c>
      <c r="C270" s="103">
        <v>1.8713391568076199</v>
      </c>
      <c r="D270" s="103">
        <v>2.00133915680762</v>
      </c>
    </row>
    <row r="271" spans="1:4" x14ac:dyDescent="0.25">
      <c r="A271" s="102">
        <v>41143</v>
      </c>
      <c r="B271" s="103">
        <v>0.87033915680761975</v>
      </c>
      <c r="C271" s="103">
        <v>1.8323391568076197</v>
      </c>
      <c r="D271" s="103">
        <v>2.00133915680762</v>
      </c>
    </row>
    <row r="272" spans="1:4" x14ac:dyDescent="0.25">
      <c r="A272" s="102">
        <v>41144</v>
      </c>
      <c r="B272" s="103">
        <v>0.84433915680761973</v>
      </c>
      <c r="C272" s="103">
        <v>1.7803391568076199</v>
      </c>
      <c r="D272" s="103">
        <v>2.00133915680762</v>
      </c>
    </row>
    <row r="273" spans="1:4" x14ac:dyDescent="0.25">
      <c r="A273" s="102">
        <v>41145</v>
      </c>
      <c r="B273" s="103">
        <v>0.84433915680761973</v>
      </c>
      <c r="C273" s="103">
        <v>1.7933391568076198</v>
      </c>
      <c r="D273" s="103">
        <v>1.8713391568076199</v>
      </c>
    </row>
    <row r="274" spans="1:4" x14ac:dyDescent="0.25">
      <c r="A274" s="102">
        <v>41146</v>
      </c>
      <c r="B274" s="103">
        <v>0.81833915680761982</v>
      </c>
      <c r="C274" s="103">
        <v>1.7673391568076198</v>
      </c>
      <c r="D274" s="103">
        <v>1.8713391568076199</v>
      </c>
    </row>
    <row r="275" spans="1:4" x14ac:dyDescent="0.25">
      <c r="A275" s="102">
        <v>41147</v>
      </c>
      <c r="B275" s="103">
        <v>0.79233915680761979</v>
      </c>
      <c r="C275" s="103">
        <v>1.7153391568076199</v>
      </c>
      <c r="D275" s="103">
        <v>2.00133915680762</v>
      </c>
    </row>
    <row r="276" spans="1:4" x14ac:dyDescent="0.25">
      <c r="A276" s="102">
        <v>41148</v>
      </c>
      <c r="B276" s="103">
        <v>0.76633915680761977</v>
      </c>
      <c r="C276" s="103">
        <v>1.6373391568076197</v>
      </c>
      <c r="D276" s="103">
        <v>1.8453391568076198</v>
      </c>
    </row>
    <row r="277" spans="1:4" x14ac:dyDescent="0.25">
      <c r="A277" s="102">
        <v>41149</v>
      </c>
      <c r="B277" s="103">
        <v>0.74033915680761975</v>
      </c>
      <c r="C277" s="103">
        <v>1.5593391568076198</v>
      </c>
      <c r="D277" s="103">
        <v>1.8323391568076197</v>
      </c>
    </row>
    <row r="278" spans="1:4" x14ac:dyDescent="0.25">
      <c r="A278" s="102">
        <v>41150</v>
      </c>
      <c r="B278" s="103">
        <v>0.74033915680761975</v>
      </c>
      <c r="C278" s="103">
        <v>1.5593391568076198</v>
      </c>
      <c r="D278" s="103">
        <v>1.7413391568076197</v>
      </c>
    </row>
    <row r="279" spans="1:4" x14ac:dyDescent="0.25">
      <c r="A279" s="102">
        <v>41151</v>
      </c>
      <c r="B279" s="103">
        <v>0.74033915680761975</v>
      </c>
      <c r="C279" s="103">
        <v>1.5333391568076198</v>
      </c>
      <c r="D279" s="103">
        <v>1.7153391568076199</v>
      </c>
    </row>
    <row r="280" spans="1:4" x14ac:dyDescent="0.25">
      <c r="A280" s="102">
        <v>41152</v>
      </c>
      <c r="B280" s="103">
        <v>0.79233915680761979</v>
      </c>
      <c r="C280" s="103">
        <v>1.5853391568076198</v>
      </c>
      <c r="D280" s="103">
        <v>1.8063391568076197</v>
      </c>
    </row>
    <row r="281" spans="1:4" x14ac:dyDescent="0.25">
      <c r="A281" s="102">
        <v>41153</v>
      </c>
      <c r="B281" s="103">
        <v>0.86015265798088447</v>
      </c>
      <c r="C281" s="103">
        <v>1.5853391568076198</v>
      </c>
      <c r="D281" s="103">
        <v>1.8713391568076199</v>
      </c>
    </row>
    <row r="282" spans="1:4" x14ac:dyDescent="0.25">
      <c r="A282" s="102">
        <v>41154</v>
      </c>
      <c r="B282" s="103">
        <v>0.8991526579808844</v>
      </c>
      <c r="C282" s="103">
        <v>1.5723391568076197</v>
      </c>
      <c r="D282" s="103">
        <v>1.8713391568076199</v>
      </c>
    </row>
    <row r="283" spans="1:4" x14ac:dyDescent="0.25">
      <c r="A283" s="102">
        <v>41155</v>
      </c>
      <c r="B283" s="103">
        <v>0.87315265798088448</v>
      </c>
      <c r="C283" s="103">
        <v>1.5723391568076197</v>
      </c>
      <c r="D283" s="103">
        <v>1.7283391568076198</v>
      </c>
    </row>
    <row r="284" spans="1:4" x14ac:dyDescent="0.25">
      <c r="A284" s="102">
        <v>41156</v>
      </c>
      <c r="B284" s="103">
        <v>0.83415265798088434</v>
      </c>
      <c r="C284" s="103">
        <v>1.4813391568076197</v>
      </c>
      <c r="D284" s="103">
        <v>1.7413391568076197</v>
      </c>
    </row>
    <row r="285" spans="1:4" x14ac:dyDescent="0.25">
      <c r="A285" s="102">
        <v>41157</v>
      </c>
      <c r="B285" s="103">
        <v>0.79515265798088453</v>
      </c>
      <c r="C285" s="103">
        <v>1.4423391568076196</v>
      </c>
      <c r="D285" s="103">
        <v>1.7153391568076199</v>
      </c>
    </row>
    <row r="286" spans="1:4" x14ac:dyDescent="0.25">
      <c r="A286" s="102">
        <v>41158</v>
      </c>
      <c r="B286" s="103">
        <v>0.7821526579808844</v>
      </c>
      <c r="C286" s="103">
        <v>1.4033391568076199</v>
      </c>
      <c r="D286" s="103">
        <v>1.8323391568076197</v>
      </c>
    </row>
    <row r="287" spans="1:4" x14ac:dyDescent="0.25">
      <c r="A287" s="102">
        <v>41159</v>
      </c>
      <c r="B287" s="103">
        <v>0.76915265798088439</v>
      </c>
      <c r="C287" s="103">
        <v>1.4293391568076197</v>
      </c>
      <c r="D287" s="103">
        <v>1.8453391568076198</v>
      </c>
    </row>
    <row r="288" spans="1:4" x14ac:dyDescent="0.25">
      <c r="A288" s="102">
        <v>41160</v>
      </c>
      <c r="B288" s="103">
        <v>0.76915265798088439</v>
      </c>
      <c r="C288" s="103">
        <v>1.4163391568076198</v>
      </c>
      <c r="D288" s="103">
        <v>1.7543391568076196</v>
      </c>
    </row>
    <row r="289" spans="1:4" x14ac:dyDescent="0.25">
      <c r="A289" s="102">
        <v>41161</v>
      </c>
      <c r="B289" s="103">
        <v>0.74315265798088448</v>
      </c>
      <c r="C289" s="103">
        <v>1.4163391568076198</v>
      </c>
      <c r="D289" s="103">
        <v>1.7803391568076199</v>
      </c>
    </row>
    <row r="290" spans="1:4" x14ac:dyDescent="0.25">
      <c r="A290" s="102">
        <v>41162</v>
      </c>
      <c r="B290" s="103">
        <v>0.70805265798088435</v>
      </c>
      <c r="C290" s="103">
        <v>1.4553391568076199</v>
      </c>
      <c r="D290" s="103">
        <v>1.8713391568076199</v>
      </c>
    </row>
    <row r="291" spans="1:4" x14ac:dyDescent="0.25">
      <c r="A291" s="102">
        <v>41163</v>
      </c>
      <c r="B291" s="103">
        <v>0.70805265798088435</v>
      </c>
      <c r="C291" s="103">
        <v>1.4423391568076196</v>
      </c>
      <c r="D291" s="103">
        <v>1.8713391568076199</v>
      </c>
    </row>
    <row r="292" spans="1:4" x14ac:dyDescent="0.25">
      <c r="A292" s="102">
        <v>41164</v>
      </c>
      <c r="B292" s="103">
        <v>0.71715265798088446</v>
      </c>
      <c r="C292" s="103">
        <v>1.4553391568076199</v>
      </c>
      <c r="D292" s="103">
        <v>1.8713391568076199</v>
      </c>
    </row>
    <row r="293" spans="1:4" x14ac:dyDescent="0.25">
      <c r="A293" s="102">
        <v>41165</v>
      </c>
      <c r="B293" s="103">
        <v>0.70935265798088443</v>
      </c>
      <c r="C293" s="103">
        <v>1.4163391568076198</v>
      </c>
      <c r="D293" s="103">
        <v>1.7673391568076198</v>
      </c>
    </row>
    <row r="294" spans="1:4" x14ac:dyDescent="0.25">
      <c r="A294" s="102">
        <v>41166</v>
      </c>
      <c r="B294" s="103">
        <v>0.71715265798088446</v>
      </c>
      <c r="C294" s="103">
        <v>1.4163391568076198</v>
      </c>
      <c r="D294" s="103">
        <v>1.7283391568076198</v>
      </c>
    </row>
    <row r="295" spans="1:4" x14ac:dyDescent="0.25">
      <c r="A295" s="102">
        <v>41167</v>
      </c>
      <c r="B295" s="103">
        <v>0.73015265798088447</v>
      </c>
      <c r="C295" s="103">
        <v>1.4553391568076199</v>
      </c>
      <c r="D295" s="103">
        <v>1.6893391568076197</v>
      </c>
    </row>
    <row r="296" spans="1:4" x14ac:dyDescent="0.25">
      <c r="A296" s="102">
        <v>41168</v>
      </c>
      <c r="B296" s="103">
        <v>0.73015265798088447</v>
      </c>
      <c r="C296" s="103">
        <v>1.4683391568076198</v>
      </c>
      <c r="D296" s="103">
        <v>1.6243391568076198</v>
      </c>
    </row>
    <row r="297" spans="1:4" x14ac:dyDescent="0.25">
      <c r="A297" s="102">
        <v>41169</v>
      </c>
      <c r="B297" s="103">
        <v>0.73015265798088447</v>
      </c>
      <c r="C297" s="103">
        <v>1.5073391568076198</v>
      </c>
      <c r="D297" s="103">
        <v>1.5463391568076197</v>
      </c>
    </row>
    <row r="298" spans="1:4" x14ac:dyDescent="0.25">
      <c r="A298" s="102">
        <v>41170</v>
      </c>
      <c r="B298" s="103">
        <v>0.73015265798088447</v>
      </c>
      <c r="C298" s="103">
        <v>1.5333391568076198</v>
      </c>
      <c r="D298" s="103">
        <v>1.5853391568076198</v>
      </c>
    </row>
    <row r="299" spans="1:4" x14ac:dyDescent="0.25">
      <c r="A299" s="102">
        <v>41171</v>
      </c>
      <c r="B299" s="103">
        <v>0.74315265798088448</v>
      </c>
      <c r="C299" s="103">
        <v>1.6633391568076199</v>
      </c>
      <c r="D299" s="103">
        <v>1.5853391568076198</v>
      </c>
    </row>
    <row r="300" spans="1:4" x14ac:dyDescent="0.25">
      <c r="A300" s="102">
        <v>41172</v>
      </c>
      <c r="B300" s="103">
        <v>0.73015265798088447</v>
      </c>
      <c r="C300" s="103">
        <v>1.6893391568076197</v>
      </c>
      <c r="D300" s="103">
        <v>1.5983391568076197</v>
      </c>
    </row>
    <row r="301" spans="1:4" x14ac:dyDescent="0.25">
      <c r="A301" s="102">
        <v>41173</v>
      </c>
      <c r="B301" s="103">
        <v>0.71715265798088446</v>
      </c>
      <c r="C301" s="103">
        <v>1.7283391568076198</v>
      </c>
      <c r="D301" s="103">
        <v>1.6373391568076197</v>
      </c>
    </row>
    <row r="302" spans="1:4" x14ac:dyDescent="0.25">
      <c r="A302" s="102">
        <v>41174</v>
      </c>
      <c r="B302" s="103">
        <v>0.74315265798088448</v>
      </c>
      <c r="C302" s="103">
        <v>1.7283391568076198</v>
      </c>
      <c r="D302" s="103">
        <v>1.5983391568076197</v>
      </c>
    </row>
    <row r="303" spans="1:4" x14ac:dyDescent="0.25">
      <c r="A303" s="102">
        <v>41175</v>
      </c>
      <c r="B303" s="103">
        <v>0.74315265798088448</v>
      </c>
      <c r="C303" s="103">
        <v>1.6893391568076197</v>
      </c>
      <c r="D303" s="103">
        <v>1.5723391568076197</v>
      </c>
    </row>
    <row r="304" spans="1:4" x14ac:dyDescent="0.25">
      <c r="A304" s="102">
        <v>41176</v>
      </c>
      <c r="B304" s="103">
        <v>0.74315265798088448</v>
      </c>
      <c r="C304" s="103">
        <v>1.6373391568076197</v>
      </c>
      <c r="D304" s="103">
        <v>1.5203391568076199</v>
      </c>
    </row>
    <row r="305" spans="1:4" x14ac:dyDescent="0.25">
      <c r="A305" s="102">
        <v>41177</v>
      </c>
      <c r="B305" s="103">
        <v>0.74315265798088448</v>
      </c>
      <c r="C305" s="103">
        <v>1.5983391568076197</v>
      </c>
      <c r="D305" s="103">
        <v>1.5073391568076198</v>
      </c>
    </row>
    <row r="306" spans="1:4" x14ac:dyDescent="0.25">
      <c r="A306" s="102">
        <v>41178</v>
      </c>
      <c r="B306" s="103">
        <v>0.74315265798088448</v>
      </c>
      <c r="C306" s="103">
        <v>1.5723391568076197</v>
      </c>
      <c r="D306" s="103">
        <v>1.4683391568076198</v>
      </c>
    </row>
    <row r="307" spans="1:4" x14ac:dyDescent="0.25">
      <c r="A307" s="102">
        <v>41179</v>
      </c>
      <c r="B307" s="103">
        <v>0.74315265798088448</v>
      </c>
      <c r="C307" s="103">
        <v>1.5593391568076198</v>
      </c>
      <c r="D307" s="103">
        <v>1.4553391568076199</v>
      </c>
    </row>
    <row r="308" spans="1:4" x14ac:dyDescent="0.25">
      <c r="A308" s="102">
        <v>41180</v>
      </c>
      <c r="B308" s="103">
        <v>0.74315265798088448</v>
      </c>
      <c r="C308" s="103">
        <v>1.5723391568076197</v>
      </c>
      <c r="D308" s="103">
        <v>1.4943391568076196</v>
      </c>
    </row>
    <row r="309" spans="1:4" x14ac:dyDescent="0.25">
      <c r="A309" s="102">
        <v>41181</v>
      </c>
      <c r="B309" s="103">
        <v>0.74315265798088448</v>
      </c>
      <c r="C309" s="103">
        <v>1.5593391568076198</v>
      </c>
      <c r="D309" s="103">
        <v>1.5333391568076198</v>
      </c>
    </row>
    <row r="310" spans="1:4" x14ac:dyDescent="0.25">
      <c r="A310" s="102">
        <v>41182</v>
      </c>
      <c r="B310" s="103">
        <v>0.76915265798088439</v>
      </c>
      <c r="C310" s="103">
        <v>1.5073391568076198</v>
      </c>
      <c r="D310" s="103">
        <v>1.6373391568076197</v>
      </c>
    </row>
    <row r="311" spans="1:4" x14ac:dyDescent="0.25">
      <c r="A311" s="102">
        <v>41183</v>
      </c>
      <c r="B311" s="103">
        <v>1.1189205238903663</v>
      </c>
      <c r="C311" s="103">
        <v>0.1660205238903662</v>
      </c>
      <c r="D311" s="103">
        <v>0.26092052389036618</v>
      </c>
    </row>
    <row r="312" spans="1:4" x14ac:dyDescent="0.25">
      <c r="A312" s="102">
        <v>41184</v>
      </c>
      <c r="B312" s="103">
        <v>1.1579205238903663</v>
      </c>
      <c r="C312" s="103">
        <v>0.16992052389036624</v>
      </c>
      <c r="D312" s="103">
        <v>0.26092052389036618</v>
      </c>
    </row>
    <row r="313" spans="1:4" x14ac:dyDescent="0.25">
      <c r="A313" s="102">
        <v>41185</v>
      </c>
      <c r="B313" s="103">
        <v>1.4699205238903663</v>
      </c>
      <c r="C313" s="103">
        <v>0.15692052389036623</v>
      </c>
      <c r="D313" s="103">
        <v>0.2739205238903662</v>
      </c>
    </row>
    <row r="314" spans="1:4" x14ac:dyDescent="0.25">
      <c r="A314" s="102">
        <v>41186</v>
      </c>
      <c r="B314" s="103">
        <v>1.9899205238903663</v>
      </c>
      <c r="C314" s="103">
        <v>0.10102052389036621</v>
      </c>
      <c r="D314" s="103">
        <v>0.2739205238903662</v>
      </c>
    </row>
    <row r="315" spans="1:4" x14ac:dyDescent="0.25">
      <c r="A315" s="102">
        <v>41187</v>
      </c>
      <c r="B315" s="103">
        <v>5.4999205238903661</v>
      </c>
      <c r="C315" s="103">
        <v>0.1335205238903662</v>
      </c>
      <c r="D315" s="103">
        <v>0.2739205238903662</v>
      </c>
    </row>
    <row r="316" spans="1:4" x14ac:dyDescent="0.25">
      <c r="A316" s="102">
        <v>41188</v>
      </c>
      <c r="B316" s="103">
        <v>7.4499205238903663</v>
      </c>
      <c r="C316" s="103">
        <v>0.12312052389036622</v>
      </c>
      <c r="D316" s="103">
        <v>0.26092052389036618</v>
      </c>
    </row>
    <row r="317" spans="1:4" x14ac:dyDescent="0.25">
      <c r="A317" s="102">
        <v>41189</v>
      </c>
      <c r="B317" s="103">
        <v>5.3699205238903662</v>
      </c>
      <c r="C317" s="103">
        <v>0.11922052389036622</v>
      </c>
      <c r="D317" s="103">
        <v>0.26092052389036618</v>
      </c>
    </row>
    <row r="318" spans="1:4" x14ac:dyDescent="0.25">
      <c r="A318" s="102">
        <v>41190</v>
      </c>
      <c r="B318" s="103">
        <v>4.4599205238903661</v>
      </c>
      <c r="C318" s="103">
        <v>0.11272052389036623</v>
      </c>
      <c r="D318" s="103">
        <v>0.26092052389036618</v>
      </c>
    </row>
    <row r="319" spans="1:4" x14ac:dyDescent="0.25">
      <c r="A319" s="102">
        <v>41191</v>
      </c>
      <c r="B319" s="103">
        <v>3.6799205238903663</v>
      </c>
      <c r="C319" s="103">
        <v>0.11662052389036622</v>
      </c>
      <c r="D319" s="103">
        <v>0.24792052389036626</v>
      </c>
    </row>
    <row r="320" spans="1:4" x14ac:dyDescent="0.25">
      <c r="A320" s="102">
        <v>41192</v>
      </c>
      <c r="B320" s="103">
        <v>4.1999205238903663</v>
      </c>
      <c r="C320" s="103">
        <v>0.11662052389036622</v>
      </c>
      <c r="D320" s="103">
        <v>0.26092052389036618</v>
      </c>
    </row>
    <row r="321" spans="1:4" x14ac:dyDescent="0.25">
      <c r="A321" s="102">
        <v>41193</v>
      </c>
      <c r="B321" s="103">
        <v>9.009920523890365</v>
      </c>
      <c r="C321" s="103">
        <v>0.12182052389036621</v>
      </c>
      <c r="D321" s="103">
        <v>0.24792052389036626</v>
      </c>
    </row>
    <row r="322" spans="1:4" x14ac:dyDescent="0.25">
      <c r="A322" s="102">
        <v>41194</v>
      </c>
      <c r="B322" s="103">
        <v>9.009920523890365</v>
      </c>
      <c r="C322" s="103">
        <v>0.12442052389036622</v>
      </c>
      <c r="D322" s="103">
        <v>0.35192052389036621</v>
      </c>
    </row>
    <row r="323" spans="1:4" x14ac:dyDescent="0.25">
      <c r="A323" s="102">
        <v>41195</v>
      </c>
      <c r="B323" s="103">
        <v>6.2799205238903664</v>
      </c>
      <c r="C323" s="103">
        <v>0.62492052389036623</v>
      </c>
      <c r="D323" s="103">
        <v>0.37792052389036623</v>
      </c>
    </row>
    <row r="324" spans="1:4" x14ac:dyDescent="0.25">
      <c r="A324" s="102">
        <v>41196</v>
      </c>
      <c r="B324" s="103">
        <v>5.2399205238903663</v>
      </c>
      <c r="C324" s="103">
        <v>7.7099205238903661</v>
      </c>
      <c r="D324" s="103">
        <v>0.37792052389036623</v>
      </c>
    </row>
    <row r="325" spans="1:4" x14ac:dyDescent="0.25">
      <c r="A325" s="102">
        <v>41197</v>
      </c>
      <c r="B325" s="103">
        <v>4.7199205238903668</v>
      </c>
      <c r="C325" s="103">
        <v>9.6599205238903654</v>
      </c>
      <c r="D325" s="103">
        <v>0.39092052389036624</v>
      </c>
    </row>
    <row r="326" spans="1:4" x14ac:dyDescent="0.25">
      <c r="A326" s="102">
        <v>41198</v>
      </c>
      <c r="B326" s="103">
        <v>4.1999205238903663</v>
      </c>
      <c r="C326" s="103">
        <v>6.4099205238903663</v>
      </c>
      <c r="D326" s="103">
        <v>0.4039205238903662</v>
      </c>
    </row>
    <row r="327" spans="1:4" x14ac:dyDescent="0.25">
      <c r="A327" s="102">
        <v>41199</v>
      </c>
      <c r="B327" s="103">
        <v>3.8099205238903662</v>
      </c>
      <c r="C327" s="103">
        <v>3.9399205238903665</v>
      </c>
      <c r="D327" s="103">
        <v>0.4039205238903662</v>
      </c>
    </row>
    <row r="328" spans="1:4" x14ac:dyDescent="0.25">
      <c r="A328" s="102">
        <v>41200</v>
      </c>
      <c r="B328" s="103">
        <v>3.5499205238903664</v>
      </c>
      <c r="C328" s="103">
        <v>3.1599205238903663</v>
      </c>
      <c r="D328" s="103">
        <v>0.4039205238903662</v>
      </c>
    </row>
    <row r="329" spans="1:4" x14ac:dyDescent="0.25">
      <c r="A329" s="102">
        <v>41201</v>
      </c>
      <c r="B329" s="103">
        <v>3.4199205238903665</v>
      </c>
      <c r="C329" s="103">
        <v>2.7699205238903661</v>
      </c>
      <c r="D329" s="103">
        <v>0.37792052389036623</v>
      </c>
    </row>
    <row r="330" spans="1:4" x14ac:dyDescent="0.25">
      <c r="A330" s="102">
        <v>41202</v>
      </c>
      <c r="B330" s="103">
        <v>3.2899205238903662</v>
      </c>
      <c r="C330" s="103">
        <v>2.6399205238903662</v>
      </c>
      <c r="D330" s="103">
        <v>0.36492052389036622</v>
      </c>
    </row>
    <row r="331" spans="1:4" x14ac:dyDescent="0.25">
      <c r="A331" s="102">
        <v>41203</v>
      </c>
      <c r="B331" s="103">
        <v>3.1599205238903663</v>
      </c>
      <c r="C331" s="103">
        <v>3.0299205238903664</v>
      </c>
      <c r="D331" s="103">
        <v>0.35192052389036621</v>
      </c>
    </row>
    <row r="332" spans="1:4" x14ac:dyDescent="0.25">
      <c r="A332" s="102">
        <v>41204</v>
      </c>
      <c r="B332" s="103">
        <v>3.1599205238903663</v>
      </c>
      <c r="C332" s="103">
        <v>2.8999205238903665</v>
      </c>
      <c r="D332" s="103">
        <v>0.32592052389036624</v>
      </c>
    </row>
    <row r="333" spans="1:4" x14ac:dyDescent="0.25">
      <c r="A333" s="102">
        <v>41205</v>
      </c>
      <c r="B333" s="103">
        <v>3.0299205238903664</v>
      </c>
      <c r="C333" s="103">
        <v>2.5099205238903664</v>
      </c>
      <c r="D333" s="103">
        <v>0.3389205238903662</v>
      </c>
    </row>
    <row r="334" spans="1:4" x14ac:dyDescent="0.25">
      <c r="A334" s="102">
        <v>41206</v>
      </c>
      <c r="B334" s="103">
        <v>3.0299205238903664</v>
      </c>
      <c r="C334" s="103">
        <v>2.3799205238903665</v>
      </c>
      <c r="D334" s="103">
        <v>0.39092052389036624</v>
      </c>
    </row>
    <row r="335" spans="1:4" x14ac:dyDescent="0.25">
      <c r="A335" s="102">
        <v>41207</v>
      </c>
      <c r="B335" s="103">
        <v>3.0299205238903664</v>
      </c>
      <c r="C335" s="103">
        <v>2.1199205238903662</v>
      </c>
      <c r="D335" s="103">
        <v>0.44292052389036624</v>
      </c>
    </row>
    <row r="336" spans="1:4" x14ac:dyDescent="0.25">
      <c r="A336" s="102">
        <v>41208</v>
      </c>
      <c r="B336" s="103">
        <v>2.8999205238903665</v>
      </c>
      <c r="C336" s="103">
        <v>2.1199205238903662</v>
      </c>
      <c r="D336" s="103">
        <v>0.44292052389036624</v>
      </c>
    </row>
    <row r="337" spans="1:4" x14ac:dyDescent="0.25">
      <c r="A337" s="102">
        <v>41209</v>
      </c>
      <c r="B337" s="103">
        <v>2.8999205238903665</v>
      </c>
      <c r="C337" s="103">
        <v>1.9899205238903663</v>
      </c>
      <c r="D337" s="103">
        <v>0.44292052389036624</v>
      </c>
    </row>
    <row r="338" spans="1:4" x14ac:dyDescent="0.25">
      <c r="A338" s="102">
        <v>41210</v>
      </c>
      <c r="B338" s="103">
        <v>2.7699205238903661</v>
      </c>
      <c r="C338" s="103">
        <v>1.8599205238903662</v>
      </c>
      <c r="D338" s="103">
        <v>0.44292052389036624</v>
      </c>
    </row>
    <row r="339" spans="1:4" x14ac:dyDescent="0.25">
      <c r="A339" s="102">
        <v>41211</v>
      </c>
      <c r="B339" s="103">
        <v>2.7699205238903661</v>
      </c>
      <c r="C339" s="103">
        <v>1.7299205238903663</v>
      </c>
      <c r="D339" s="103">
        <v>0.44292052389036624</v>
      </c>
    </row>
    <row r="340" spans="1:4" x14ac:dyDescent="0.25">
      <c r="A340" s="102">
        <v>41212</v>
      </c>
      <c r="B340" s="103">
        <v>2.7699205238903661</v>
      </c>
      <c r="C340" s="103">
        <v>1.7299205238903663</v>
      </c>
      <c r="D340" s="103">
        <v>0.44292052389036624</v>
      </c>
    </row>
    <row r="341" spans="1:4" x14ac:dyDescent="0.25">
      <c r="A341" s="102">
        <v>41213</v>
      </c>
      <c r="B341" s="103">
        <v>2.7699205238903661</v>
      </c>
      <c r="C341" s="103">
        <v>1.5999205238903662</v>
      </c>
      <c r="D341" s="103">
        <v>0.45592052389036625</v>
      </c>
    </row>
    <row r="342" spans="1:4" x14ac:dyDescent="0.25">
      <c r="A342" s="102">
        <v>41214</v>
      </c>
      <c r="B342" s="103">
        <v>2.7699205238903661</v>
      </c>
      <c r="C342" s="103">
        <v>1.5999205238903662</v>
      </c>
      <c r="D342" s="103">
        <v>0.45592052389036625</v>
      </c>
    </row>
    <row r="343" spans="1:4" x14ac:dyDescent="0.25">
      <c r="A343" s="102">
        <v>41215</v>
      </c>
      <c r="B343" s="103">
        <v>2.7699205238903661</v>
      </c>
      <c r="C343" s="103">
        <v>1.5999205238903662</v>
      </c>
      <c r="D343" s="103">
        <v>0.45592052389036625</v>
      </c>
    </row>
    <row r="344" spans="1:4" x14ac:dyDescent="0.25">
      <c r="A344" s="102">
        <v>41216</v>
      </c>
      <c r="B344" s="103">
        <v>2.7699205238903661</v>
      </c>
      <c r="C344" s="103">
        <v>1.5999205238903662</v>
      </c>
      <c r="D344" s="103">
        <v>0.45592052389036625</v>
      </c>
    </row>
    <row r="345" spans="1:4" x14ac:dyDescent="0.25">
      <c r="A345" s="102">
        <v>41217</v>
      </c>
      <c r="B345" s="103">
        <v>2.7699205238903661</v>
      </c>
      <c r="C345" s="103">
        <v>1.5999205238903662</v>
      </c>
      <c r="D345" s="103">
        <v>0.4689205238903662</v>
      </c>
    </row>
    <row r="346" spans="1:4" x14ac:dyDescent="0.25">
      <c r="A346" s="102">
        <v>41218</v>
      </c>
      <c r="B346" s="103">
        <v>3.1599205238903663</v>
      </c>
      <c r="C346" s="103">
        <v>1.5999205238903662</v>
      </c>
      <c r="D346" s="103">
        <v>0.4689205238903662</v>
      </c>
    </row>
    <row r="347" spans="1:4" x14ac:dyDescent="0.25">
      <c r="A347" s="102">
        <v>41219</v>
      </c>
      <c r="B347" s="103">
        <v>4.1999205238903663</v>
      </c>
      <c r="C347" s="103">
        <v>1.5999205238903662</v>
      </c>
      <c r="D347" s="103">
        <v>0.4689205238903662</v>
      </c>
    </row>
    <row r="348" spans="1:4" x14ac:dyDescent="0.25">
      <c r="A348" s="102">
        <v>41220</v>
      </c>
      <c r="B348" s="103">
        <v>4.7199205238903668</v>
      </c>
      <c r="C348" s="103">
        <v>1.8599205238903662</v>
      </c>
      <c r="D348" s="103">
        <v>0.53392052389036626</v>
      </c>
    </row>
    <row r="349" spans="1:4" x14ac:dyDescent="0.25">
      <c r="A349" s="102">
        <v>41221</v>
      </c>
      <c r="B349" s="103">
        <v>4.1999205238903663</v>
      </c>
      <c r="C349" s="103">
        <v>1.9899205238903663</v>
      </c>
      <c r="D349" s="103">
        <v>8.3599205238903664</v>
      </c>
    </row>
    <row r="350" spans="1:4" x14ac:dyDescent="0.25">
      <c r="A350" s="102">
        <v>41222</v>
      </c>
      <c r="B350" s="103">
        <v>3.8099205238903662</v>
      </c>
      <c r="C350" s="103">
        <v>1.9899205238903663</v>
      </c>
      <c r="D350" s="103">
        <v>21.359920523890366</v>
      </c>
    </row>
    <row r="351" spans="1:4" x14ac:dyDescent="0.25">
      <c r="A351" s="102">
        <v>41223</v>
      </c>
      <c r="B351" s="103">
        <v>3.5499205238903664</v>
      </c>
      <c r="C351" s="103">
        <v>1.8599205238903662</v>
      </c>
      <c r="D351" s="103">
        <v>18.239920523890365</v>
      </c>
    </row>
    <row r="352" spans="1:4" x14ac:dyDescent="0.25">
      <c r="A352" s="102">
        <v>41224</v>
      </c>
      <c r="B352" s="103">
        <v>3.2899205238903662</v>
      </c>
      <c r="C352" s="103">
        <v>1.8599205238903662</v>
      </c>
      <c r="D352" s="103">
        <v>25.259920523890365</v>
      </c>
    </row>
    <row r="353" spans="1:4" x14ac:dyDescent="0.25">
      <c r="A353" s="102">
        <v>41225</v>
      </c>
      <c r="B353" s="103">
        <v>3.1599205238903663</v>
      </c>
      <c r="C353" s="103">
        <v>1.8599205238903662</v>
      </c>
      <c r="D353" s="103">
        <v>13.039920523890366</v>
      </c>
    </row>
    <row r="354" spans="1:4" x14ac:dyDescent="0.25">
      <c r="A354" s="102">
        <v>41226</v>
      </c>
      <c r="B354" s="103">
        <v>3.1599205238903663</v>
      </c>
      <c r="C354" s="103">
        <v>1.7299205238903663</v>
      </c>
      <c r="D354" s="103">
        <v>8.4899205238903654</v>
      </c>
    </row>
    <row r="355" spans="1:4" x14ac:dyDescent="0.25">
      <c r="A355" s="102">
        <v>41227</v>
      </c>
      <c r="B355" s="103">
        <v>3.0299205238903664</v>
      </c>
      <c r="C355" s="103">
        <v>1.7299205238903663</v>
      </c>
      <c r="D355" s="103">
        <v>6.7999205238903668</v>
      </c>
    </row>
    <row r="356" spans="1:4" x14ac:dyDescent="0.25">
      <c r="A356" s="102">
        <v>41228</v>
      </c>
      <c r="B356" s="103">
        <v>3.0299205238903664</v>
      </c>
      <c r="C356" s="103">
        <v>1.5999205238903662</v>
      </c>
      <c r="D356" s="103">
        <v>5.3699205238903662</v>
      </c>
    </row>
    <row r="357" spans="1:4" x14ac:dyDescent="0.25">
      <c r="A357" s="102">
        <v>41229</v>
      </c>
      <c r="B357" s="103">
        <v>3.0299205238903664</v>
      </c>
      <c r="C357" s="103">
        <v>1.5999205238903662</v>
      </c>
      <c r="D357" s="103">
        <v>4.4599205238903661</v>
      </c>
    </row>
    <row r="358" spans="1:4" x14ac:dyDescent="0.25">
      <c r="A358" s="102">
        <v>41230</v>
      </c>
      <c r="B358" s="103">
        <v>3.1599205238903663</v>
      </c>
      <c r="C358" s="103">
        <v>1.7299205238903663</v>
      </c>
      <c r="D358" s="103">
        <v>3.8099205238903662</v>
      </c>
    </row>
    <row r="359" spans="1:4" x14ac:dyDescent="0.25">
      <c r="A359" s="102">
        <v>41231</v>
      </c>
      <c r="B359" s="103">
        <v>3.2899205238903662</v>
      </c>
      <c r="C359" s="103">
        <v>1.9899205238903663</v>
      </c>
      <c r="D359" s="103">
        <v>3.4199205238903665</v>
      </c>
    </row>
    <row r="360" spans="1:4" x14ac:dyDescent="0.25">
      <c r="A360" s="102">
        <v>41232</v>
      </c>
      <c r="B360" s="103">
        <v>3.6799205238903663</v>
      </c>
      <c r="C360" s="103">
        <v>2.1199205238903662</v>
      </c>
      <c r="D360" s="103">
        <v>3.1599205238903663</v>
      </c>
    </row>
    <row r="361" spans="1:4" x14ac:dyDescent="0.25">
      <c r="A361" s="102">
        <v>41233</v>
      </c>
      <c r="B361" s="103">
        <v>4.8499205238903667</v>
      </c>
      <c r="C361" s="103">
        <v>2.7699205238903661</v>
      </c>
      <c r="D361" s="103">
        <v>3.0299205238903664</v>
      </c>
    </row>
    <row r="362" spans="1:4" x14ac:dyDescent="0.25">
      <c r="A362" s="102">
        <v>41234</v>
      </c>
      <c r="B362" s="103">
        <v>6.669920523890366</v>
      </c>
      <c r="C362" s="103">
        <v>7.7099205238903661</v>
      </c>
      <c r="D362" s="103">
        <v>2.8999205238903665</v>
      </c>
    </row>
    <row r="363" spans="1:4" x14ac:dyDescent="0.25">
      <c r="A363" s="102">
        <v>41235</v>
      </c>
      <c r="B363" s="103">
        <v>6.2799205238903664</v>
      </c>
      <c r="C363" s="103">
        <v>8.7499205238903652</v>
      </c>
      <c r="D363" s="103">
        <v>2.7699205238903661</v>
      </c>
    </row>
    <row r="364" spans="1:4" x14ac:dyDescent="0.25">
      <c r="A364" s="102">
        <v>41236</v>
      </c>
      <c r="B364" s="103">
        <v>7.4499205238903663</v>
      </c>
      <c r="C364" s="103">
        <v>7.1899205238903665</v>
      </c>
      <c r="D364" s="103">
        <v>2.7699205238903661</v>
      </c>
    </row>
    <row r="365" spans="1:4" x14ac:dyDescent="0.25">
      <c r="A365" s="102">
        <v>41237</v>
      </c>
      <c r="B365" s="103">
        <v>32.149920523890366</v>
      </c>
      <c r="C365" s="103">
        <v>5.2399205238903663</v>
      </c>
      <c r="D365" s="103">
        <v>2.6399205238903662</v>
      </c>
    </row>
    <row r="366" spans="1:4" x14ac:dyDescent="0.25">
      <c r="A366" s="102">
        <v>41238</v>
      </c>
      <c r="B366" s="103">
        <v>34.749920523890367</v>
      </c>
      <c r="C366" s="103">
        <v>4.3299205238903662</v>
      </c>
      <c r="D366" s="103">
        <v>2.6399205238903662</v>
      </c>
    </row>
    <row r="367" spans="1:4" x14ac:dyDescent="0.25">
      <c r="A367" s="102">
        <v>41239</v>
      </c>
      <c r="B367" s="103">
        <v>16.939920523890365</v>
      </c>
      <c r="C367" s="103">
        <v>3.6799205238903663</v>
      </c>
      <c r="D367" s="103">
        <v>2.6399205238903662</v>
      </c>
    </row>
    <row r="368" spans="1:4" x14ac:dyDescent="0.25">
      <c r="A368" s="102">
        <v>41240</v>
      </c>
      <c r="B368" s="103">
        <v>10.959920523890366</v>
      </c>
      <c r="C368" s="103">
        <v>3.4199205238903665</v>
      </c>
      <c r="D368" s="103">
        <v>2.5099205238903664</v>
      </c>
    </row>
    <row r="369" spans="1:4" x14ac:dyDescent="0.25">
      <c r="A369" s="102">
        <v>41241</v>
      </c>
      <c r="B369" s="103">
        <v>8.3599205238903664</v>
      </c>
      <c r="C369" s="103">
        <v>3.1599205238903663</v>
      </c>
      <c r="D369" s="103">
        <v>2.5099205238903664</v>
      </c>
    </row>
    <row r="370" spans="1:4" x14ac:dyDescent="0.25">
      <c r="A370" s="102">
        <v>41242</v>
      </c>
      <c r="B370" s="103">
        <v>6.7999205238903668</v>
      </c>
      <c r="C370" s="103">
        <v>3.0299205238903664</v>
      </c>
      <c r="D370" s="103">
        <v>2.5099205238903664</v>
      </c>
    </row>
    <row r="371" spans="1:4" x14ac:dyDescent="0.25">
      <c r="A371" s="102">
        <v>41243</v>
      </c>
      <c r="B371" s="103">
        <v>5.8899205238903667</v>
      </c>
      <c r="C371" s="103">
        <v>2.8999205238903665</v>
      </c>
      <c r="D371" s="103">
        <v>2.5099205238903664</v>
      </c>
    </row>
    <row r="372" spans="1:4" x14ac:dyDescent="0.25">
      <c r="A372" s="102">
        <v>41244</v>
      </c>
      <c r="B372" s="103">
        <v>5.3699205238903662</v>
      </c>
      <c r="C372" s="103">
        <v>2.6399205238903662</v>
      </c>
      <c r="D372" s="103">
        <v>2.3799205238903665</v>
      </c>
    </row>
    <row r="373" spans="1:4" x14ac:dyDescent="0.25">
      <c r="A373" s="102">
        <v>41245</v>
      </c>
      <c r="B373" s="103">
        <v>5.1099205238903664</v>
      </c>
      <c r="C373" s="103">
        <v>2.5099205238903664</v>
      </c>
      <c r="D373" s="103">
        <v>2.3799205238903665</v>
      </c>
    </row>
    <row r="374" spans="1:4" x14ac:dyDescent="0.25">
      <c r="A374" s="102">
        <v>41246</v>
      </c>
      <c r="B374" s="103">
        <v>4.8499205238903667</v>
      </c>
      <c r="C374" s="103">
        <v>2.5099205238903664</v>
      </c>
      <c r="D374" s="103">
        <v>2.3799205238903665</v>
      </c>
    </row>
    <row r="375" spans="1:4" x14ac:dyDescent="0.25">
      <c r="A375" s="102">
        <v>41247</v>
      </c>
      <c r="B375" s="103">
        <v>4.589920523890366</v>
      </c>
      <c r="C375" s="103">
        <v>2.3799205238903665</v>
      </c>
      <c r="D375" s="103">
        <v>2.3799205238903665</v>
      </c>
    </row>
    <row r="376" spans="1:4" x14ac:dyDescent="0.25">
      <c r="A376" s="102">
        <v>41248</v>
      </c>
      <c r="B376" s="103">
        <v>4.3299205238903662</v>
      </c>
      <c r="C376" s="103">
        <v>2.3799205238903665</v>
      </c>
      <c r="D376" s="103">
        <v>2.3799205238903665</v>
      </c>
    </row>
    <row r="377" spans="1:4" x14ac:dyDescent="0.25">
      <c r="A377" s="102">
        <v>41249</v>
      </c>
      <c r="B377" s="103">
        <v>4.1999205238903663</v>
      </c>
      <c r="C377" s="103">
        <v>2.2499205238903661</v>
      </c>
      <c r="D377" s="103">
        <v>2.3799205238903665</v>
      </c>
    </row>
    <row r="378" spans="1:4" x14ac:dyDescent="0.25">
      <c r="A378" s="102">
        <v>41250</v>
      </c>
      <c r="B378" s="103">
        <v>4.0699205238903664</v>
      </c>
      <c r="C378" s="103">
        <v>2.2499205238903661</v>
      </c>
      <c r="D378" s="103">
        <v>2.3799205238903665</v>
      </c>
    </row>
    <row r="379" spans="1:4" x14ac:dyDescent="0.25">
      <c r="A379" s="102">
        <v>41251</v>
      </c>
      <c r="B379" s="103">
        <v>4.0699205238903664</v>
      </c>
      <c r="C379" s="103">
        <v>2.2499205238903661</v>
      </c>
      <c r="D379" s="103">
        <v>2.3799205238903665</v>
      </c>
    </row>
    <row r="380" spans="1:4" x14ac:dyDescent="0.25">
      <c r="A380" s="102">
        <v>41252</v>
      </c>
      <c r="B380" s="103">
        <v>3.9399205238903665</v>
      </c>
      <c r="C380" s="103">
        <v>2.2499205238903661</v>
      </c>
      <c r="D380" s="103">
        <v>2.5099205238903664</v>
      </c>
    </row>
    <row r="381" spans="1:4" x14ac:dyDescent="0.25">
      <c r="A381" s="102">
        <v>41253</v>
      </c>
      <c r="B381" s="103">
        <v>3.9399205238903665</v>
      </c>
      <c r="C381" s="103">
        <v>2.1199205238903662</v>
      </c>
      <c r="D381" s="103">
        <v>3.1599205238903663</v>
      </c>
    </row>
    <row r="382" spans="1:4" x14ac:dyDescent="0.25">
      <c r="A382" s="102">
        <v>41254</v>
      </c>
      <c r="B382" s="103">
        <v>3.8099205238903662</v>
      </c>
      <c r="C382" s="103">
        <v>2.2499205238903661</v>
      </c>
      <c r="D382" s="103">
        <v>3.4199205238903665</v>
      </c>
    </row>
    <row r="383" spans="1:4" x14ac:dyDescent="0.25">
      <c r="A383" s="102">
        <v>41255</v>
      </c>
      <c r="B383" s="103">
        <v>3.8099205238903662</v>
      </c>
      <c r="C383" s="103">
        <v>2.5099205238903664</v>
      </c>
      <c r="D383" s="103">
        <v>3.5499205238903664</v>
      </c>
    </row>
    <row r="384" spans="1:4" x14ac:dyDescent="0.25">
      <c r="A384" s="102">
        <v>41256</v>
      </c>
      <c r="B384" s="103">
        <v>3.8099205238903662</v>
      </c>
      <c r="C384" s="103">
        <v>12.259920523890365</v>
      </c>
      <c r="D384" s="103">
        <v>35.009920523890365</v>
      </c>
    </row>
    <row r="385" spans="1:4" x14ac:dyDescent="0.25">
      <c r="A385" s="102">
        <v>41257</v>
      </c>
      <c r="B385" s="103">
        <v>3.8099205238903662</v>
      </c>
      <c r="C385" s="103">
        <v>18.889920523890368</v>
      </c>
      <c r="D385" s="103">
        <v>1043.9399205238904</v>
      </c>
    </row>
    <row r="386" spans="1:4" x14ac:dyDescent="0.25">
      <c r="A386" s="102">
        <v>41258</v>
      </c>
      <c r="B386" s="103">
        <v>3.9399205238903665</v>
      </c>
      <c r="C386" s="103">
        <v>11.089920523890365</v>
      </c>
      <c r="D386" s="103">
        <v>673.43992052389035</v>
      </c>
    </row>
    <row r="387" spans="1:4" x14ac:dyDescent="0.25">
      <c r="A387" s="102">
        <v>41259</v>
      </c>
      <c r="B387" s="103">
        <v>4.0699205238903664</v>
      </c>
      <c r="C387" s="103">
        <v>67.249920523890367</v>
      </c>
      <c r="D387" s="103">
        <v>2054.0399205238905</v>
      </c>
    </row>
    <row r="388" spans="1:4" x14ac:dyDescent="0.25">
      <c r="A388" s="102">
        <v>41260</v>
      </c>
      <c r="B388" s="103">
        <v>4.0699205238903664</v>
      </c>
      <c r="C388" s="103">
        <v>51.649920523890366</v>
      </c>
      <c r="D388" s="103">
        <v>508.33992052389038</v>
      </c>
    </row>
    <row r="389" spans="1:4" x14ac:dyDescent="0.25">
      <c r="A389" s="102">
        <v>41261</v>
      </c>
      <c r="B389" s="103">
        <v>3.8099205238903662</v>
      </c>
      <c r="C389" s="103">
        <v>24.739920523890365</v>
      </c>
      <c r="D389" s="103">
        <v>280.83992052389038</v>
      </c>
    </row>
    <row r="390" spans="1:4" x14ac:dyDescent="0.25">
      <c r="A390" s="102">
        <v>41262</v>
      </c>
      <c r="B390" s="103">
        <v>3.8099205238903662</v>
      </c>
      <c r="C390" s="103">
        <v>16.549920523890364</v>
      </c>
      <c r="D390" s="103">
        <v>319.83992052389038</v>
      </c>
    </row>
    <row r="391" spans="1:4" x14ac:dyDescent="0.25">
      <c r="A391" s="102">
        <v>41263</v>
      </c>
      <c r="B391" s="103">
        <v>3.6799205238903663</v>
      </c>
      <c r="C391" s="103">
        <v>12.389920523890366</v>
      </c>
      <c r="D391" s="103">
        <v>760.53992052389037</v>
      </c>
    </row>
    <row r="392" spans="1:4" x14ac:dyDescent="0.25">
      <c r="A392" s="102">
        <v>41264</v>
      </c>
      <c r="B392" s="103">
        <v>3.5499205238903664</v>
      </c>
      <c r="C392" s="103">
        <v>11.739920523890365</v>
      </c>
      <c r="D392" s="103">
        <v>1006.2399205238904</v>
      </c>
    </row>
    <row r="393" spans="1:4" x14ac:dyDescent="0.25">
      <c r="A393" s="102">
        <v>41265</v>
      </c>
      <c r="B393" s="103">
        <v>3.5499205238903664</v>
      </c>
      <c r="C393" s="103">
        <v>18.109920523890366</v>
      </c>
      <c r="D393" s="103">
        <v>488.83992052389038</v>
      </c>
    </row>
    <row r="394" spans="1:4" x14ac:dyDescent="0.25">
      <c r="A394" s="102">
        <v>41266</v>
      </c>
      <c r="B394" s="103">
        <v>3.4199205238903665</v>
      </c>
      <c r="C394" s="103">
        <v>17.589920523890367</v>
      </c>
      <c r="D394" s="103">
        <v>286.03992052389037</v>
      </c>
    </row>
    <row r="395" spans="1:4" x14ac:dyDescent="0.25">
      <c r="A395" s="102">
        <v>41267</v>
      </c>
      <c r="B395" s="103">
        <v>3.4199205238903665</v>
      </c>
      <c r="C395" s="103">
        <v>12.649920523890366</v>
      </c>
      <c r="D395" s="103">
        <v>191.1399205238904</v>
      </c>
    </row>
    <row r="396" spans="1:4" x14ac:dyDescent="0.25">
      <c r="A396" s="102">
        <v>41268</v>
      </c>
      <c r="B396" s="103">
        <v>3.2899205238903662</v>
      </c>
      <c r="C396" s="103">
        <v>9.9199205238903652</v>
      </c>
      <c r="D396" s="103">
        <v>133.93992052389038</v>
      </c>
    </row>
    <row r="397" spans="1:4" x14ac:dyDescent="0.25">
      <c r="A397" s="102">
        <v>41269</v>
      </c>
      <c r="B397" s="103">
        <v>3.2899205238903662</v>
      </c>
      <c r="C397" s="103">
        <v>8.2299205238903657</v>
      </c>
      <c r="D397" s="103">
        <v>122.10992052389037</v>
      </c>
    </row>
    <row r="398" spans="1:4" x14ac:dyDescent="0.25">
      <c r="A398" s="102">
        <v>41270</v>
      </c>
      <c r="B398" s="103">
        <v>3.2899205238903662</v>
      </c>
      <c r="C398" s="103">
        <v>8.2299205238903657</v>
      </c>
      <c r="D398" s="103">
        <v>348.43992052389035</v>
      </c>
    </row>
    <row r="399" spans="1:4" x14ac:dyDescent="0.25">
      <c r="A399" s="102">
        <v>41271</v>
      </c>
      <c r="B399" s="103">
        <v>3.2899205238903662</v>
      </c>
      <c r="C399" s="103">
        <v>11.479920523890366</v>
      </c>
      <c r="D399" s="103">
        <v>1149.2399205238905</v>
      </c>
    </row>
    <row r="400" spans="1:4" x14ac:dyDescent="0.25">
      <c r="A400" s="102">
        <v>41272</v>
      </c>
      <c r="B400" s="103">
        <v>3.4199205238903665</v>
      </c>
      <c r="C400" s="103">
        <v>8.7499205238903652</v>
      </c>
      <c r="D400" s="103">
        <v>1120.6399205238904</v>
      </c>
    </row>
    <row r="401" spans="1:4" x14ac:dyDescent="0.25">
      <c r="A401" s="102">
        <v>41273</v>
      </c>
      <c r="B401" s="103">
        <v>3.8099205238903662</v>
      </c>
      <c r="C401" s="103">
        <v>9.9199205238903652</v>
      </c>
      <c r="D401" s="103">
        <v>534.33992052389033</v>
      </c>
    </row>
    <row r="402" spans="1:4" x14ac:dyDescent="0.25">
      <c r="A402" s="102">
        <v>41274</v>
      </c>
      <c r="B402" s="103">
        <v>4.0699205238903664</v>
      </c>
      <c r="C402" s="103">
        <v>12.519920523890367</v>
      </c>
      <c r="D402" s="103">
        <v>1287.0399205238905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8</vt:i4>
      </vt:variant>
    </vt:vector>
  </HeadingPairs>
  <TitlesOfParts>
    <vt:vector size="14" baseType="lpstr">
      <vt:lpstr>Water Use Estimates</vt:lpstr>
      <vt:lpstr>Dry-type year 2012</vt:lpstr>
      <vt:lpstr>Normal-type year 2010</vt:lpstr>
      <vt:lpstr>Wet-type year 2003</vt:lpstr>
      <vt:lpstr>Impaired Flow data Dec1-Dec31</vt:lpstr>
      <vt:lpstr>Unimpaired Flow Data Dec1-Dec31</vt:lpstr>
      <vt:lpstr>Dry chart Dec-May</vt:lpstr>
      <vt:lpstr>Dry chart Nov-Oct</vt:lpstr>
      <vt:lpstr>Normal chart Dec-May</vt:lpstr>
      <vt:lpstr>Normal chart Nov-Oct</vt:lpstr>
      <vt:lpstr>Wet chart Dec-May</vt:lpstr>
      <vt:lpstr>Wet chart Nov-Oct</vt:lpstr>
      <vt:lpstr>Impaired Flow Chart</vt:lpstr>
      <vt:lpstr>Unimpaired Flow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Deitch</dc:creator>
  <cp:lastModifiedBy>Fred Meyer</cp:lastModifiedBy>
  <cp:lastPrinted>2015-10-29T00:35:39Z</cp:lastPrinted>
  <dcterms:created xsi:type="dcterms:W3CDTF">2015-10-16T16:16:58Z</dcterms:created>
  <dcterms:modified xsi:type="dcterms:W3CDTF">2017-04-26T16:59:54Z</dcterms:modified>
</cp:coreProperties>
</file>