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taniadiamanta/UOM/Understanding Databases/UniversityTycoon/SubmissionV1/"/>
    </mc:Choice>
  </mc:AlternateContent>
  <xr:revisionPtr revIDLastSave="0" documentId="13_ncr:1_{480DB1F4-363F-7147-A025-CC41A765D679}" xr6:coauthVersionLast="47" xr6:coauthVersionMax="47" xr10:uidLastSave="{00000000-0000-0000-0000-000000000000}"/>
  <bookViews>
    <workbookView xWindow="0" yWindow="500" windowWidth="28800" windowHeight="16080" xr2:uid="{71CC1BEB-D726-6945-955B-5B01CDBBC3B7}"/>
  </bookViews>
  <sheets>
    <sheet name="Schema" sheetId="1" r:id="rId1"/>
    <sheet name="CTE" sheetId="4" r:id="rId2"/>
    <sheet name="Leaderboard" sheetId="3" r:id="rId3"/>
    <sheet name="Possibility"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8" i="3" l="1"/>
  <c r="R18" i="3"/>
  <c r="Q18" i="3"/>
  <c r="T17" i="3"/>
  <c r="R17" i="3"/>
  <c r="T16" i="3"/>
  <c r="R16" i="3"/>
  <c r="T15" i="3"/>
  <c r="S15" i="3"/>
  <c r="R15" i="3"/>
  <c r="T14" i="3"/>
  <c r="S14" i="3"/>
  <c r="R14" i="3"/>
  <c r="Q14" i="3"/>
  <c r="J17" i="3"/>
  <c r="J16" i="3"/>
  <c r="J15" i="3"/>
  <c r="J14" i="3"/>
  <c r="Q8" i="3"/>
  <c r="T8" i="3"/>
  <c r="Q7" i="3"/>
  <c r="T7" i="3"/>
  <c r="R6" i="3"/>
  <c r="Q6" i="3"/>
  <c r="T6" i="3"/>
  <c r="J5" i="3"/>
  <c r="J6" i="3"/>
  <c r="J8" i="3"/>
  <c r="J4" i="3"/>
  <c r="R5" i="3"/>
  <c r="Q5" i="3"/>
  <c r="T5" i="3"/>
  <c r="R4" i="3"/>
  <c r="Q4" i="3"/>
  <c r="T4" i="3"/>
</calcChain>
</file>

<file path=xl/sharedStrings.xml><?xml version="1.0" encoding="utf-8"?>
<sst xmlns="http://schemas.openxmlformats.org/spreadsheetml/2006/main" count="507" uniqueCount="215">
  <si>
    <t>Player</t>
  </si>
  <si>
    <t>PlayerID</t>
  </si>
  <si>
    <t>PlayerName</t>
  </si>
  <si>
    <t>TokenID</t>
  </si>
  <si>
    <t>Gareth</t>
  </si>
  <si>
    <t>Certificate</t>
  </si>
  <si>
    <t>Uli</t>
  </si>
  <si>
    <t>Mortarboard</t>
  </si>
  <si>
    <t>Pradyumn</t>
  </si>
  <si>
    <t>Book</t>
  </si>
  <si>
    <t>Ruth</t>
  </si>
  <si>
    <t>Pen</t>
  </si>
  <si>
    <t>DataType</t>
  </si>
  <si>
    <t>INTEGER</t>
  </si>
  <si>
    <t>TEXT</t>
  </si>
  <si>
    <t>Key</t>
  </si>
  <si>
    <t>PK, AUTO_INCR</t>
  </si>
  <si>
    <t>FK references  Token.TokenID</t>
  </si>
  <si>
    <t>Constraint</t>
  </si>
  <si>
    <t>NOT NULL</t>
  </si>
  <si>
    <t>Default</t>
  </si>
  <si>
    <t>Remarks:</t>
  </si>
  <si>
    <t>(1) I use autoincrement for playerID so that if in the future there is additional player, it would be much easier to maintain their ID</t>
  </si>
  <si>
    <t>(2) I did not put starting location and starting credit balance in this table because I want to record them in the AuditLog table as my single-source-of-truth (SSOT)</t>
  </si>
  <si>
    <t>Token</t>
  </si>
  <si>
    <t>TokenName</t>
  </si>
  <si>
    <t>Gown</t>
  </si>
  <si>
    <t>Laptop</t>
  </si>
  <si>
    <t>Location</t>
  </si>
  <si>
    <t>LocationID</t>
  </si>
  <si>
    <t>LocationName</t>
  </si>
  <si>
    <t>TypeID</t>
  </si>
  <si>
    <t>TuitionFee</t>
  </si>
  <si>
    <t>WelcomeWeek</t>
  </si>
  <si>
    <t>Kilburn</t>
  </si>
  <si>
    <t>IT</t>
  </si>
  <si>
    <t>Hearing1</t>
  </si>
  <si>
    <t>UniPlace</t>
  </si>
  <si>
    <t>AMBS</t>
  </si>
  <si>
    <t>RAG1</t>
  </si>
  <si>
    <t>Suspension</t>
  </si>
  <si>
    <t>Crawford</t>
  </si>
  <si>
    <t>Sugden</t>
  </si>
  <si>
    <t>AliG</t>
  </si>
  <si>
    <t>ShoppingPrecinct</t>
  </si>
  <si>
    <t>MECD</t>
  </si>
  <si>
    <t>RAG2</t>
  </si>
  <si>
    <t>Library</t>
  </si>
  <si>
    <t>SamAlex</t>
  </si>
  <si>
    <t>Hearing2</t>
  </si>
  <si>
    <t>YoureSuspended</t>
  </si>
  <si>
    <t>Museum</t>
  </si>
  <si>
    <t>WhitworthHall</t>
  </si>
  <si>
    <t>(1) I understand in the assignment brief (scenario 5 &amp; 6), data about specials must be stored and that every special has its own unique id, name, and description. However, I see that specials has a unique relationship with location:</t>
  </si>
  <si>
    <t>every special only occupies 1 location. It means that I can treat specials as:</t>
  </si>
  <si>
    <t>- SpecialName = LocationName</t>
  </si>
  <si>
    <t>- WhatSpecialDoes = TutitionFee</t>
  </si>
  <si>
    <t>If 1 special can be used in multiple locations, then I might need to put specials in a separate table.</t>
  </si>
  <si>
    <t>LocationType</t>
  </si>
  <si>
    <t>TypeName</t>
  </si>
  <si>
    <t>Corner</t>
  </si>
  <si>
    <t>Hearing</t>
  </si>
  <si>
    <t>RAG</t>
  </si>
  <si>
    <t>Building</t>
  </si>
  <si>
    <t>(1) I put Type in a separate table with Location because there are several locations with the same type, so putting them together will result in a non-normalised table. Separating them would improve felixibility, data integrity,</t>
  </si>
  <si>
    <t>and scalability (i.e. if in the future I want to add a new location type X, I can simply add it to the Type table without modifying the Location table or updating any location record)</t>
  </si>
  <si>
    <t>Colour</t>
  </si>
  <si>
    <t>ColourID</t>
  </si>
  <si>
    <t>ColourName</t>
  </si>
  <si>
    <t>Green</t>
  </si>
  <si>
    <t>Orange</t>
  </si>
  <si>
    <t>Blue</t>
  </si>
  <si>
    <t>Brown</t>
  </si>
  <si>
    <t>Grey</t>
  </si>
  <si>
    <t>Black</t>
  </si>
  <si>
    <t>the buildings of a particular colour, other players would have to pay double). Which is why putting ColourID in the BuildingOwnership table makes more sense because this table only lists those locations who are buildings.</t>
  </si>
  <si>
    <t>BuildingOwnership</t>
  </si>
  <si>
    <t>OwnerID</t>
  </si>
  <si>
    <t>NULL</t>
  </si>
  <si>
    <t>PK, FK references to Location.LocationID</t>
  </si>
  <si>
    <t>FK references to Player.PlayerID</t>
  </si>
  <si>
    <t>FK references to Colour.ColourID</t>
  </si>
  <si>
    <t>(1) This table consists of buildings only, with their associated colour and owner (if any)</t>
  </si>
  <si>
    <t>(2) Luckily, in our case there is no multiple ownership (1 building is owned by &gt;1 player) so combining this table with the Location table may actually be possible. However I decided to separate them due to the following reasons:</t>
  </si>
  <si>
    <t>- If any changes happen to the ownership (i.e. change of owner), I do not want it to modify our main location table.</t>
  </si>
  <si>
    <t>- For future flexibility, i.e. multiple ownership.</t>
  </si>
  <si>
    <t>- To better track historical ownership</t>
  </si>
  <si>
    <t>- To improve data integrity by avoiding the risk of mistakenly assigning ownership to non-ownable locations.</t>
  </si>
  <si>
    <t>AuditLog</t>
  </si>
  <si>
    <t>LogID</t>
  </si>
  <si>
    <t>GameRoundID</t>
  </si>
  <si>
    <t>RollValue</t>
  </si>
  <si>
    <t>CreditBalance</t>
  </si>
  <si>
    <t>FK references to GameRound.GameRoundID</t>
  </si>
  <si>
    <t>FK references to Location.LocationID</t>
  </si>
  <si>
    <t>Check &gt;= 0</t>
  </si>
  <si>
    <t>(1) I intend to record all moves including the initial state. This AuditLog table will be the single-source-of-truth of the game to calculate each player's credit balance and identify their current location</t>
  </si>
  <si>
    <t>(2) RollValue is the dice number. I put it here instead of in the GameRound table because RollValue depends only to LogID, not GameRoundID</t>
  </si>
  <si>
    <t>GameRound</t>
  </si>
  <si>
    <t>SpecialCondition</t>
  </si>
  <si>
    <t>(1) I created this table for future flexibility, for example if there is a special rule happening in certain rounds</t>
  </si>
  <si>
    <t>CTE</t>
  </si>
  <si>
    <t>CurrentState</t>
  </si>
  <si>
    <t>AuditLog.CreditBalance</t>
  </si>
  <si>
    <t>AuditLog.LocationID</t>
  </si>
  <si>
    <t>NewLocation</t>
  </si>
  <si>
    <t>NewLocationID</t>
  </si>
  <si>
    <t>LocationDetails</t>
  </si>
  <si>
    <t>Location.TypeID</t>
  </si>
  <si>
    <t>Location.TuitionFee</t>
  </si>
  <si>
    <t>Location.LocationName</t>
  </si>
  <si>
    <t>BuildingDetails</t>
  </si>
  <si>
    <t>BuildingOwnership.OwnerID</t>
  </si>
  <si>
    <t>BuildingOwnership.ColourID</t>
  </si>
  <si>
    <t>PassesWelcomeWeek</t>
  </si>
  <si>
    <t>SpecialConditions</t>
  </si>
  <si>
    <t>Suspended</t>
  </si>
  <si>
    <t>Visiting</t>
  </si>
  <si>
    <t>LandsOnSuspension</t>
  </si>
  <si>
    <t>LandsOnSuspensionLocation</t>
  </si>
  <si>
    <t>OwnerProperties</t>
  </si>
  <si>
    <t>OwnerOwnsAllColour</t>
  </si>
  <si>
    <t>CreditCalculations</t>
  </si>
  <si>
    <t>WelcomeWeekCredit</t>
  </si>
  <si>
    <t>TuitionFeeCredit</t>
  </si>
  <si>
    <t>OwnerReceivesCredit</t>
  </si>
  <si>
    <t>FinalCalculation</t>
  </si>
  <si>
    <t>NewCreditBalance</t>
  </si>
  <si>
    <t>LastMove</t>
  </si>
  <si>
    <t>MoveDetails</t>
  </si>
  <si>
    <t>OwnerReceive</t>
  </si>
  <si>
    <t>OwnerReceivesFinal</t>
  </si>
  <si>
    <t>StartRound1</t>
  </si>
  <si>
    <t>Round 1</t>
  </si>
  <si>
    <t>StartingLocation</t>
  </si>
  <si>
    <t>StartingCredit</t>
  </si>
  <si>
    <t>Owns</t>
  </si>
  <si>
    <t>PropertyValue</t>
  </si>
  <si>
    <t>NetWorth</t>
  </si>
  <si>
    <t>Pay</t>
  </si>
  <si>
    <t>Receive</t>
  </si>
  <si>
    <t>TotalCredit</t>
  </si>
  <si>
    <t>it, uni place, sugden</t>
  </si>
  <si>
    <t>ambs, mecd</t>
  </si>
  <si>
    <t>crawford, library, museum</t>
  </si>
  <si>
    <t>crawford, library, museum, samalex</t>
  </si>
  <si>
    <t>kilburn, whitworth hall</t>
  </si>
  <si>
    <t>Pradyumn's credit = 385 + 30 = 415</t>
  </si>
  <si>
    <t>Pradyumn's net worth = 415 +320 = 735</t>
  </si>
  <si>
    <t>StartRound2</t>
  </si>
  <si>
    <t>Round 2</t>
  </si>
  <si>
    <t>18-&gt;8</t>
  </si>
  <si>
    <t>Pradyumn's credit = 415 + 80 = 495</t>
  </si>
  <si>
    <t>Pradyumn's net worth = 495 +320 = 815</t>
  </si>
  <si>
    <t>Pass welcome week</t>
  </si>
  <si>
    <t>Yes</t>
  </si>
  <si>
    <t>case 1</t>
  </si>
  <si>
    <t>Land on building</t>
  </si>
  <si>
    <t>when NOT 6 AND locationID=8</t>
  </si>
  <si>
    <t>special = typeID = 4</t>
  </si>
  <si>
    <t>Owned by other player</t>
  </si>
  <si>
    <t>BREAK</t>
  </si>
  <si>
    <t>pass = &gt; welcomeweek</t>
  </si>
  <si>
    <t>Pay 1x</t>
  </si>
  <si>
    <t xml:space="preserve">owned </t>
  </si>
  <si>
    <t>Pay 2x bcs the owner owns all the building with the same colour</t>
  </si>
  <si>
    <t>when</t>
  </si>
  <si>
    <t>Owned by themselves</t>
  </si>
  <si>
    <t>Not owned</t>
  </si>
  <si>
    <t>Land on non building (except youre_suspended)</t>
  </si>
  <si>
    <t>if pass welcome week</t>
  </si>
  <si>
    <t>if player lands on a building owned by themselves</t>
  </si>
  <si>
    <t>Land on youre_suspended</t>
  </si>
  <si>
    <t>then</t>
  </si>
  <si>
    <t>get 100</t>
  </si>
  <si>
    <t>land @ suspended</t>
  </si>
  <si>
    <t>duit &gt; 500</t>
  </si>
  <si>
    <t>No</t>
  </si>
  <si>
    <t>locationid = 8</t>
  </si>
  <si>
    <t>tidak melanggar</t>
  </si>
  <si>
    <t>dapet diskon</t>
  </si>
  <si>
    <t>not special AND not owned</t>
  </si>
  <si>
    <t>typeID != 4</t>
  </si>
  <si>
    <t>apply voucher</t>
  </si>
  <si>
    <t>buy 2x tuitionfee</t>
  </si>
  <si>
    <t>kl &lt; 500</t>
  </si>
  <si>
    <t>&gt;&gt; bad case taro di atas</t>
  </si>
  <si>
    <t>not special AND owned</t>
  </si>
  <si>
    <t>- for player AND + for owner</t>
  </si>
  <si>
    <t>not special AND owned AND owned the same colour</t>
  </si>
  <si>
    <t>rolls a 6 keeps rolling dan no effect</t>
  </si>
  <si>
    <t>special</t>
  </si>
  <si>
    <t>pay/receive</t>
  </si>
  <si>
    <t>(3) There's a rule: Max 6 players. I added this as a trigger in the query.</t>
  </si>
  <si>
    <t>However with this approach, further along the way I found 2 limitations:</t>
  </si>
  <si>
    <t>This approach will help simplify queries in the future as there is no need to join too many tables together. In the real practice this is also less costly since JOIN is more expensive.</t>
  </si>
  <si>
    <t>(2) In TuitionFee, I put (-) if the location requires the players to pay. Initially this was supposed to simplify the calculation so that I just have to sum everything without having to worry whether a player pays or receives credit</t>
  </si>
  <si>
    <t xml:space="preserve">Apparently things became more tricky so I had to use ABS(TuitionFee) in my query </t>
  </si>
  <si>
    <t>With this database design, considering all dependencies between tables, below is the order of creating the tables:</t>
  </si>
  <si>
    <t>1. Token</t>
  </si>
  <si>
    <t>2. Player</t>
  </si>
  <si>
    <t>3. LocationType</t>
  </si>
  <si>
    <t>4. Location</t>
  </si>
  <si>
    <t>5. Colour</t>
  </si>
  <si>
    <t>6. BuildingOwnership</t>
  </si>
  <si>
    <t>7. GameRound</t>
  </si>
  <si>
    <t>8. AuditLog</t>
  </si>
  <si>
    <t>have more flexibility as I can easily modify or add tokens without impacting the player data.</t>
  </si>
  <si>
    <t>(1) It is also possible to merge Token table with player table since in this case 1 player can only choose 1 token and 1 token can only be chosen by 1 player. However I prefer separating these two tables to make it more normalised</t>
  </si>
  <si>
    <t>a. The fee for RAG2 is hardcoded to -30 (because I already know there are only 3 other players). This is my current limitation. For more flexibility, I should have insert a formula such as count(Player.PlayerID * -10)</t>
  </si>
  <si>
    <t>b. In the query for every dice roll, specifically in the CTE 8, I have to describe conditions for every typeID instead of just divide things between specials and buildings (this is the trade off of not having to join too many tables together)</t>
  </si>
  <si>
    <t xml:space="preserve">(1) I put Colour separated from the BuildingOwnership table for a similar reason as why I put Type separated from Location table: for normalisation. </t>
  </si>
  <si>
    <t>(2) I did not put Colour in the Location because not all location has colour (well..corners, hearings, and RAGs have colour but for them colour does not matter. For buildings, colours do matter - Rule 2: if a player owns all</t>
  </si>
  <si>
    <t>(3) The colours that I listed here are only those for buildings</t>
  </si>
  <si>
    <t>FK references to LocationType.TypeID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</si>
</sst>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u/>
      <sz val="12"/>
      <color theme="0"/>
      <name val="Aptos Narrow"/>
      <scheme val="minor"/>
    </font>
    <font>
      <b/>
      <sz val="12"/>
      <color theme="0"/>
      <name val="Aptos Narrow"/>
      <scheme val="minor"/>
    </font>
    <font>
      <sz val="12"/>
      <color theme="1"/>
      <name val="Aptos Narrow"/>
      <scheme val="minor"/>
    </font>
    <font>
      <b/>
      <sz val="12"/>
      <color theme="0"/>
      <name val="Aptos Narrow"/>
      <family val="2"/>
      <scheme val="minor"/>
    </font>
    <font>
      <b/>
      <sz val="12"/>
      <color theme="1"/>
      <name val="Aptos Narrow"/>
      <family val="2"/>
      <scheme val="minor"/>
    </font>
    <font>
      <sz val="12"/>
      <color rgb="FF000000"/>
      <name val="Aptos Narrow"/>
      <scheme val="minor"/>
    </font>
    <font>
      <sz val="12"/>
      <color rgb="FF000000"/>
      <name val="Aptos Narrow"/>
      <family val="2"/>
      <scheme val="minor"/>
    </font>
  </fonts>
  <fills count="16">
    <fill>
      <patternFill patternType="none"/>
    </fill>
    <fill>
      <patternFill patternType="gray125"/>
    </fill>
    <fill>
      <patternFill patternType="solid">
        <fgColor theme="1" tint="0.499984740745262"/>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ECDF"/>
        <bgColor indexed="64"/>
      </patternFill>
    </fill>
    <fill>
      <patternFill patternType="solid">
        <fgColor theme="3" tint="0.89999084444715716"/>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1"/>
        <bgColor indexed="64"/>
      </patternFill>
    </fill>
    <fill>
      <patternFill patternType="solid">
        <fgColor theme="0"/>
        <bgColor indexed="64"/>
      </patternFill>
    </fill>
    <fill>
      <patternFill patternType="solid">
        <fgColor rgb="FFECF08E"/>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48">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2" fillId="3" borderId="1" xfId="0" applyFont="1" applyFill="1" applyBorder="1" applyAlignment="1">
      <alignment horizontal="left" vertical="top"/>
    </xf>
    <xf numFmtId="0" fontId="0" fillId="0" borderId="1" xfId="0" applyBorder="1" applyAlignment="1">
      <alignment horizontal="left" vertical="top"/>
    </xf>
    <xf numFmtId="0" fontId="0" fillId="4" borderId="1" xfId="0" applyFill="1" applyBorder="1" applyAlignment="1">
      <alignment horizontal="left" vertical="top"/>
    </xf>
    <xf numFmtId="0" fontId="0" fillId="5" borderId="1" xfId="0" applyFill="1" applyBorder="1" applyAlignment="1">
      <alignment horizontal="left" vertical="top"/>
    </xf>
    <xf numFmtId="0" fontId="0" fillId="6" borderId="1" xfId="0" applyFill="1" applyBorder="1" applyAlignment="1">
      <alignment horizontal="left" vertical="top"/>
    </xf>
    <xf numFmtId="0" fontId="0" fillId="2" borderId="0" xfId="0" applyFill="1" applyAlignment="1">
      <alignment horizontal="left" vertical="top"/>
    </xf>
    <xf numFmtId="0" fontId="1" fillId="3" borderId="0" xfId="0" applyFont="1" applyFill="1" applyAlignment="1">
      <alignment horizontal="left" vertical="top"/>
    </xf>
    <xf numFmtId="0" fontId="2" fillId="3" borderId="0" xfId="0" applyFont="1" applyFill="1" applyAlignment="1">
      <alignment horizontal="left" vertical="top"/>
    </xf>
    <xf numFmtId="0" fontId="0" fillId="0" borderId="0" xfId="0" quotePrefix="1" applyAlignment="1">
      <alignment horizontal="left" vertical="top"/>
    </xf>
    <xf numFmtId="0" fontId="1" fillId="0" borderId="0" xfId="0" applyFont="1" applyAlignment="1">
      <alignment horizontal="left" vertical="top"/>
    </xf>
    <xf numFmtId="0" fontId="2" fillId="0" borderId="0" xfId="0" applyFont="1" applyAlignment="1">
      <alignment horizontal="left" vertical="top"/>
    </xf>
    <xf numFmtId="0" fontId="0" fillId="8" borderId="0" xfId="0" applyFill="1"/>
    <xf numFmtId="0" fontId="0" fillId="6" borderId="0" xfId="0" applyFill="1"/>
    <xf numFmtId="0" fontId="0" fillId="9" borderId="0" xfId="0" applyFill="1"/>
    <xf numFmtId="0" fontId="4" fillId="3" borderId="2" xfId="0" applyFont="1" applyFill="1" applyBorder="1" applyAlignment="1">
      <alignment horizontal="left" vertical="top"/>
    </xf>
    <xf numFmtId="0" fontId="4" fillId="3" borderId="2" xfId="0" applyFont="1" applyFill="1" applyBorder="1"/>
    <xf numFmtId="0" fontId="0" fillId="0" borderId="2" xfId="0" applyBorder="1" applyAlignment="1">
      <alignment horizontal="left" vertical="top"/>
    </xf>
    <xf numFmtId="0" fontId="0" fillId="0" borderId="2" xfId="0" applyBorder="1"/>
    <xf numFmtId="0" fontId="2" fillId="3" borderId="3" xfId="0" applyFont="1" applyFill="1" applyBorder="1" applyAlignment="1">
      <alignment horizontal="left" vertical="top"/>
    </xf>
    <xf numFmtId="0" fontId="0" fillId="0" borderId="3" xfId="0" applyBorder="1" applyAlignment="1">
      <alignment horizontal="left" vertical="top"/>
    </xf>
    <xf numFmtId="0" fontId="0" fillId="7" borderId="1" xfId="0" applyFill="1" applyBorder="1" applyAlignment="1">
      <alignment horizontal="left" vertical="top"/>
    </xf>
    <xf numFmtId="0" fontId="0" fillId="0" borderId="0" xfId="0" quotePrefix="1"/>
    <xf numFmtId="0" fontId="5" fillId="0" borderId="0" xfId="0" applyFont="1"/>
    <xf numFmtId="0" fontId="0" fillId="9" borderId="2" xfId="0" applyFill="1" applyBorder="1"/>
    <xf numFmtId="0" fontId="0" fillId="8" borderId="2" xfId="0" applyFill="1" applyBorder="1"/>
    <xf numFmtId="0" fontId="0" fillId="8" borderId="4" xfId="0" applyFill="1" applyBorder="1"/>
    <xf numFmtId="0" fontId="0" fillId="10" borderId="2" xfId="0" applyFill="1" applyBorder="1"/>
    <xf numFmtId="0" fontId="0" fillId="10" borderId="4" xfId="0" applyFill="1" applyBorder="1"/>
    <xf numFmtId="0" fontId="0" fillId="11" borderId="2" xfId="0" applyFill="1" applyBorder="1"/>
    <xf numFmtId="0" fontId="0" fillId="11" borderId="4" xfId="0" applyFill="1" applyBorder="1"/>
    <xf numFmtId="0" fontId="0" fillId="12" borderId="2" xfId="0" applyFill="1" applyBorder="1"/>
    <xf numFmtId="0" fontId="0" fillId="12" borderId="4" xfId="0" applyFill="1" applyBorder="1"/>
    <xf numFmtId="0" fontId="0" fillId="7" borderId="0" xfId="0" applyFill="1"/>
    <xf numFmtId="0" fontId="0" fillId="13" borderId="0" xfId="0" applyFill="1"/>
    <xf numFmtId="0" fontId="6" fillId="14" borderId="1" xfId="0" applyFont="1" applyFill="1" applyBorder="1" applyAlignment="1">
      <alignment horizontal="left" vertical="top"/>
    </xf>
    <xf numFmtId="0" fontId="7" fillId="14" borderId="1" xfId="0" applyFont="1" applyFill="1" applyBorder="1" applyAlignment="1">
      <alignment horizontal="left" vertical="top"/>
    </xf>
    <xf numFmtId="0" fontId="6" fillId="10" borderId="3" xfId="0" applyFont="1" applyFill="1" applyBorder="1" applyAlignment="1">
      <alignment horizontal="left" vertical="top"/>
    </xf>
    <xf numFmtId="0" fontId="7" fillId="10" borderId="3" xfId="0" applyFont="1" applyFill="1" applyBorder="1" applyAlignment="1">
      <alignment horizontal="left" vertical="top"/>
    </xf>
    <xf numFmtId="0" fontId="6" fillId="10" borderId="1" xfId="0" applyFont="1" applyFill="1" applyBorder="1" applyAlignment="1">
      <alignment horizontal="left" vertical="top"/>
    </xf>
    <xf numFmtId="0" fontId="7" fillId="10" borderId="1" xfId="0" applyFont="1" applyFill="1" applyBorder="1" applyAlignment="1">
      <alignment horizontal="left" vertical="top"/>
    </xf>
    <xf numFmtId="0" fontId="0" fillId="14" borderId="0" xfId="0" applyFill="1" applyAlignment="1">
      <alignment horizontal="left" vertical="top"/>
    </xf>
    <xf numFmtId="0" fontId="3" fillId="14" borderId="1" xfId="0" applyFont="1" applyFill="1" applyBorder="1" applyAlignment="1">
      <alignment horizontal="left" vertical="top"/>
    </xf>
    <xf numFmtId="0" fontId="0" fillId="14" borderId="1" xfId="0" applyFill="1" applyBorder="1" applyAlignment="1">
      <alignment horizontal="left" vertical="top"/>
    </xf>
    <xf numFmtId="0" fontId="0" fillId="15" borderId="0" xfId="0" applyFill="1" applyAlignment="1">
      <alignment horizontal="left" vertical="top"/>
    </xf>
    <xf numFmtId="0" fontId="0" fillId="15" borderId="0" xfId="0" quotePrefix="1" applyFill="1" applyAlignment="1">
      <alignment horizontal="left" vertical="top"/>
    </xf>
  </cellXfs>
  <cellStyles count="1">
    <cellStyle name="Normal" xfId="0" builtinId="0"/>
  </cellStyles>
  <dxfs count="0"/>
  <tableStyles count="0" defaultTableStyle="TableStyleMedium2" defaultPivotStyle="PivotStyleLight16"/>
  <colors>
    <mruColors>
      <color rgb="FFECF08E"/>
      <color rgb="FFFFECDF"/>
      <color rgb="FFCBB9A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44A8D-001B-5146-9C10-892EFFBF81BE}">
  <dimension ref="A2:G188"/>
  <sheetViews>
    <sheetView tabSelected="1" topLeftCell="A170" zoomScale="124" zoomScaleNormal="124" workbookViewId="0">
      <selection activeCell="B181" sqref="B181:B188"/>
    </sheetView>
  </sheetViews>
  <sheetFormatPr baseColWidth="10" defaultColWidth="10.83203125" defaultRowHeight="16" x14ac:dyDescent="0.2"/>
  <cols>
    <col min="1" max="1" width="10.83203125" style="1"/>
    <col min="2" max="2" width="34" style="1" customWidth="1"/>
    <col min="3" max="3" width="27.1640625" style="1" customWidth="1"/>
    <col min="4" max="4" width="38.33203125" style="1" customWidth="1"/>
    <col min="5" max="5" width="15.1640625" style="1" bestFit="1" customWidth="1"/>
    <col min="6" max="6" width="18.6640625" style="1" customWidth="1"/>
    <col min="7" max="7" width="31" style="1" customWidth="1"/>
    <col min="8" max="8" width="22" style="1" bestFit="1" customWidth="1"/>
    <col min="9" max="16384" width="10.83203125" style="1"/>
  </cols>
  <sheetData>
    <row r="2" spans="1:4" x14ac:dyDescent="0.2">
      <c r="B2" s="1" t="s">
        <v>0</v>
      </c>
    </row>
    <row r="3" spans="1:4" x14ac:dyDescent="0.2">
      <c r="B3" s="2" t="s">
        <v>1</v>
      </c>
      <c r="C3" s="3" t="s">
        <v>2</v>
      </c>
      <c r="D3" s="3" t="s">
        <v>3</v>
      </c>
    </row>
    <row r="4" spans="1:4" x14ac:dyDescent="0.2">
      <c r="B4" s="4">
        <v>1</v>
      </c>
      <c r="C4" s="4" t="s">
        <v>4</v>
      </c>
      <c r="D4" s="4">
        <v>3</v>
      </c>
    </row>
    <row r="5" spans="1:4" x14ac:dyDescent="0.2">
      <c r="B5" s="4">
        <v>2</v>
      </c>
      <c r="C5" s="4" t="s">
        <v>6</v>
      </c>
      <c r="D5" s="4">
        <v>1</v>
      </c>
    </row>
    <row r="6" spans="1:4" x14ac:dyDescent="0.2">
      <c r="B6" s="4">
        <v>3</v>
      </c>
      <c r="C6" s="4" t="s">
        <v>8</v>
      </c>
      <c r="D6" s="4">
        <v>2</v>
      </c>
    </row>
    <row r="7" spans="1:4" x14ac:dyDescent="0.2">
      <c r="B7" s="4">
        <v>4</v>
      </c>
      <c r="C7" s="4" t="s">
        <v>10</v>
      </c>
      <c r="D7" s="4">
        <v>6</v>
      </c>
    </row>
    <row r="8" spans="1:4" x14ac:dyDescent="0.2">
      <c r="A8" s="1" t="s">
        <v>12</v>
      </c>
      <c r="B8" s="5" t="s">
        <v>13</v>
      </c>
      <c r="C8" s="5" t="s">
        <v>14</v>
      </c>
      <c r="D8" s="5" t="s">
        <v>13</v>
      </c>
    </row>
    <row r="9" spans="1:4" x14ac:dyDescent="0.2">
      <c r="A9" s="1" t="s">
        <v>15</v>
      </c>
      <c r="B9" s="6" t="s">
        <v>16</v>
      </c>
      <c r="C9" s="6"/>
      <c r="D9" s="6" t="s">
        <v>17</v>
      </c>
    </row>
    <row r="10" spans="1:4" x14ac:dyDescent="0.2">
      <c r="A10" s="1" t="s">
        <v>18</v>
      </c>
      <c r="B10" s="7"/>
      <c r="C10" s="7" t="s">
        <v>19</v>
      </c>
      <c r="D10" s="7" t="s">
        <v>19</v>
      </c>
    </row>
    <row r="11" spans="1:4" x14ac:dyDescent="0.2">
      <c r="A11" s="1" t="s">
        <v>20</v>
      </c>
      <c r="B11" s="4"/>
      <c r="C11" s="4"/>
      <c r="D11" s="4"/>
    </row>
    <row r="13" spans="1:4" x14ac:dyDescent="0.2">
      <c r="A13" s="1" t="s">
        <v>21</v>
      </c>
    </row>
    <row r="14" spans="1:4" x14ac:dyDescent="0.2">
      <c r="A14" s="1" t="s">
        <v>22</v>
      </c>
    </row>
    <row r="15" spans="1:4" s="46" customFormat="1" x14ac:dyDescent="0.2">
      <c r="A15" s="46" t="s">
        <v>23</v>
      </c>
    </row>
    <row r="16" spans="1:4" s="46" customFormat="1" x14ac:dyDescent="0.2">
      <c r="A16" s="46" t="s">
        <v>193</v>
      </c>
    </row>
    <row r="18" spans="1:3" s="8" customFormat="1" x14ac:dyDescent="0.2"/>
    <row r="20" spans="1:3" x14ac:dyDescent="0.2">
      <c r="B20" s="1" t="s">
        <v>24</v>
      </c>
    </row>
    <row r="21" spans="1:3" x14ac:dyDescent="0.2">
      <c r="B21" s="2" t="s">
        <v>3</v>
      </c>
      <c r="C21" s="3" t="s">
        <v>25</v>
      </c>
    </row>
    <row r="22" spans="1:3" x14ac:dyDescent="0.2">
      <c r="B22" s="4">
        <v>1</v>
      </c>
      <c r="C22" s="4" t="s">
        <v>7</v>
      </c>
    </row>
    <row r="23" spans="1:3" x14ac:dyDescent="0.2">
      <c r="B23" s="4">
        <v>2</v>
      </c>
      <c r="C23" s="4" t="s">
        <v>9</v>
      </c>
    </row>
    <row r="24" spans="1:3" x14ac:dyDescent="0.2">
      <c r="B24" s="4">
        <v>3</v>
      </c>
      <c r="C24" s="4" t="s">
        <v>5</v>
      </c>
    </row>
    <row r="25" spans="1:3" x14ac:dyDescent="0.2">
      <c r="B25" s="4">
        <v>4</v>
      </c>
      <c r="C25" s="4" t="s">
        <v>26</v>
      </c>
    </row>
    <row r="26" spans="1:3" x14ac:dyDescent="0.2">
      <c r="B26" s="4">
        <v>5</v>
      </c>
      <c r="C26" s="4" t="s">
        <v>27</v>
      </c>
    </row>
    <row r="27" spans="1:3" x14ac:dyDescent="0.2">
      <c r="B27" s="4">
        <v>6</v>
      </c>
      <c r="C27" s="4" t="s">
        <v>11</v>
      </c>
    </row>
    <row r="28" spans="1:3" x14ac:dyDescent="0.2">
      <c r="A28" s="1" t="s">
        <v>12</v>
      </c>
      <c r="B28" s="5" t="s">
        <v>13</v>
      </c>
      <c r="C28" s="5" t="s">
        <v>14</v>
      </c>
    </row>
    <row r="29" spans="1:3" x14ac:dyDescent="0.2">
      <c r="A29" s="1" t="s">
        <v>15</v>
      </c>
      <c r="B29" s="6" t="s">
        <v>16</v>
      </c>
      <c r="C29" s="6"/>
    </row>
    <row r="30" spans="1:3" x14ac:dyDescent="0.2">
      <c r="A30" s="1" t="s">
        <v>18</v>
      </c>
      <c r="B30" s="7"/>
      <c r="C30" s="7" t="s">
        <v>19</v>
      </c>
    </row>
    <row r="31" spans="1:3" x14ac:dyDescent="0.2">
      <c r="A31" s="1" t="s">
        <v>20</v>
      </c>
      <c r="B31" s="4"/>
      <c r="C31" s="4"/>
    </row>
    <row r="33" spans="1:5" x14ac:dyDescent="0.2">
      <c r="A33" s="1" t="s">
        <v>21</v>
      </c>
    </row>
    <row r="34" spans="1:5" s="46" customFormat="1" x14ac:dyDescent="0.2">
      <c r="A34" s="46" t="s">
        <v>208</v>
      </c>
    </row>
    <row r="35" spans="1:5" s="46" customFormat="1" x14ac:dyDescent="0.2">
      <c r="A35" s="46" t="s">
        <v>207</v>
      </c>
    </row>
    <row r="37" spans="1:5" s="8" customFormat="1" x14ac:dyDescent="0.2"/>
    <row r="39" spans="1:5" x14ac:dyDescent="0.2">
      <c r="B39" s="1" t="s">
        <v>28</v>
      </c>
    </row>
    <row r="40" spans="1:5" x14ac:dyDescent="0.2">
      <c r="B40" s="9" t="s">
        <v>29</v>
      </c>
      <c r="C40" s="10" t="s">
        <v>30</v>
      </c>
      <c r="D40" s="10" t="s">
        <v>31</v>
      </c>
      <c r="E40" s="10" t="s">
        <v>32</v>
      </c>
    </row>
    <row r="41" spans="1:5" s="43" customFormat="1" x14ac:dyDescent="0.2">
      <c r="B41" s="44">
        <v>1</v>
      </c>
      <c r="C41" s="44" t="s">
        <v>33</v>
      </c>
      <c r="D41" s="44">
        <v>1</v>
      </c>
      <c r="E41" s="44">
        <v>100</v>
      </c>
    </row>
    <row r="42" spans="1:5" s="43" customFormat="1" x14ac:dyDescent="0.2">
      <c r="B42" s="44">
        <v>2</v>
      </c>
      <c r="C42" s="44" t="s">
        <v>34</v>
      </c>
      <c r="D42" s="44">
        <v>4</v>
      </c>
      <c r="E42" s="44">
        <v>-15</v>
      </c>
    </row>
    <row r="43" spans="1:5" s="43" customFormat="1" x14ac:dyDescent="0.2">
      <c r="B43" s="44">
        <v>3</v>
      </c>
      <c r="C43" s="44" t="s">
        <v>35</v>
      </c>
      <c r="D43" s="44">
        <v>4</v>
      </c>
      <c r="E43" s="44">
        <v>-15</v>
      </c>
    </row>
    <row r="44" spans="1:5" s="43" customFormat="1" x14ac:dyDescent="0.2">
      <c r="B44" s="44">
        <v>4</v>
      </c>
      <c r="C44" s="44" t="s">
        <v>36</v>
      </c>
      <c r="D44" s="44">
        <v>2</v>
      </c>
      <c r="E44" s="44">
        <v>-20</v>
      </c>
    </row>
    <row r="45" spans="1:5" s="43" customFormat="1" x14ac:dyDescent="0.2">
      <c r="B45" s="44">
        <v>5</v>
      </c>
      <c r="C45" s="44" t="s">
        <v>37</v>
      </c>
      <c r="D45" s="44">
        <v>4</v>
      </c>
      <c r="E45" s="44">
        <v>-25</v>
      </c>
    </row>
    <row r="46" spans="1:5" s="43" customFormat="1" x14ac:dyDescent="0.2">
      <c r="B46" s="44">
        <v>6</v>
      </c>
      <c r="C46" s="44" t="s">
        <v>38</v>
      </c>
      <c r="D46" s="44">
        <v>4</v>
      </c>
      <c r="E46" s="44">
        <v>-25</v>
      </c>
    </row>
    <row r="47" spans="1:5" s="43" customFormat="1" x14ac:dyDescent="0.2">
      <c r="B47" s="44">
        <v>7</v>
      </c>
      <c r="C47" s="44" t="s">
        <v>39</v>
      </c>
      <c r="D47" s="44">
        <v>3</v>
      </c>
      <c r="E47" s="44">
        <v>15</v>
      </c>
    </row>
    <row r="48" spans="1:5" s="43" customFormat="1" x14ac:dyDescent="0.2">
      <c r="B48" s="44">
        <v>8</v>
      </c>
      <c r="C48" s="44" t="s">
        <v>40</v>
      </c>
      <c r="D48" s="44">
        <v>1</v>
      </c>
      <c r="E48" s="44">
        <v>0</v>
      </c>
    </row>
    <row r="49" spans="1:5" s="43" customFormat="1" x14ac:dyDescent="0.2">
      <c r="B49" s="44">
        <v>9</v>
      </c>
      <c r="C49" s="44" t="s">
        <v>41</v>
      </c>
      <c r="D49" s="44">
        <v>4</v>
      </c>
      <c r="E49" s="44">
        <v>-30</v>
      </c>
    </row>
    <row r="50" spans="1:5" s="43" customFormat="1" x14ac:dyDescent="0.2">
      <c r="B50" s="44">
        <v>10</v>
      </c>
      <c r="C50" s="44" t="s">
        <v>42</v>
      </c>
      <c r="D50" s="44">
        <v>4</v>
      </c>
      <c r="E50" s="44">
        <v>-30</v>
      </c>
    </row>
    <row r="51" spans="1:5" s="43" customFormat="1" x14ac:dyDescent="0.2">
      <c r="B51" s="44">
        <v>11</v>
      </c>
      <c r="C51" s="44" t="s">
        <v>43</v>
      </c>
      <c r="D51" s="44">
        <v>1</v>
      </c>
      <c r="E51" s="44">
        <v>0</v>
      </c>
    </row>
    <row r="52" spans="1:5" s="43" customFormat="1" x14ac:dyDescent="0.2">
      <c r="B52" s="44">
        <v>12</v>
      </c>
      <c r="C52" s="44" t="s">
        <v>44</v>
      </c>
      <c r="D52" s="44">
        <v>4</v>
      </c>
      <c r="E52" s="44">
        <v>-35</v>
      </c>
    </row>
    <row r="53" spans="1:5" s="43" customFormat="1" x14ac:dyDescent="0.2">
      <c r="B53" s="44">
        <v>13</v>
      </c>
      <c r="C53" s="44" t="s">
        <v>45</v>
      </c>
      <c r="D53" s="44">
        <v>4</v>
      </c>
      <c r="E53" s="44">
        <v>-35</v>
      </c>
    </row>
    <row r="54" spans="1:5" s="43" customFormat="1" x14ac:dyDescent="0.2">
      <c r="B54" s="44">
        <v>14</v>
      </c>
      <c r="C54" s="44" t="s">
        <v>46</v>
      </c>
      <c r="D54" s="44">
        <v>3</v>
      </c>
      <c r="E54" s="44">
        <v>-30</v>
      </c>
    </row>
    <row r="55" spans="1:5" s="43" customFormat="1" x14ac:dyDescent="0.2">
      <c r="B55" s="44">
        <v>15</v>
      </c>
      <c r="C55" s="44" t="s">
        <v>47</v>
      </c>
      <c r="D55" s="44">
        <v>4</v>
      </c>
      <c r="E55" s="44">
        <v>-40</v>
      </c>
    </row>
    <row r="56" spans="1:5" s="43" customFormat="1" x14ac:dyDescent="0.2">
      <c r="B56" s="44">
        <v>16</v>
      </c>
      <c r="C56" s="44" t="s">
        <v>48</v>
      </c>
      <c r="D56" s="44">
        <v>4</v>
      </c>
      <c r="E56" s="44">
        <v>-40</v>
      </c>
    </row>
    <row r="57" spans="1:5" s="43" customFormat="1" x14ac:dyDescent="0.2">
      <c r="B57" s="44">
        <v>17</v>
      </c>
      <c r="C57" s="44" t="s">
        <v>49</v>
      </c>
      <c r="D57" s="44">
        <v>2</v>
      </c>
      <c r="E57" s="44">
        <v>-25</v>
      </c>
    </row>
    <row r="58" spans="1:5" s="43" customFormat="1" x14ac:dyDescent="0.2">
      <c r="B58" s="44">
        <v>18</v>
      </c>
      <c r="C58" s="44" t="s">
        <v>50</v>
      </c>
      <c r="D58" s="44">
        <v>1</v>
      </c>
      <c r="E58" s="44">
        <v>0</v>
      </c>
    </row>
    <row r="59" spans="1:5" s="43" customFormat="1" x14ac:dyDescent="0.2">
      <c r="B59" s="44">
        <v>19</v>
      </c>
      <c r="C59" s="44" t="s">
        <v>51</v>
      </c>
      <c r="D59" s="44">
        <v>4</v>
      </c>
      <c r="E59" s="44">
        <v>-50</v>
      </c>
    </row>
    <row r="60" spans="1:5" s="43" customFormat="1" x14ac:dyDescent="0.2">
      <c r="B60" s="44">
        <v>20</v>
      </c>
      <c r="C60" s="44" t="s">
        <v>52</v>
      </c>
      <c r="D60" s="44">
        <v>4</v>
      </c>
      <c r="E60" s="44">
        <v>-50</v>
      </c>
    </row>
    <row r="61" spans="1:5" x14ac:dyDescent="0.2">
      <c r="A61" s="1" t="s">
        <v>12</v>
      </c>
      <c r="B61" s="5" t="s">
        <v>13</v>
      </c>
      <c r="C61" s="5" t="s">
        <v>14</v>
      </c>
      <c r="D61" s="5" t="s">
        <v>13</v>
      </c>
      <c r="E61" s="5" t="s">
        <v>13</v>
      </c>
    </row>
    <row r="62" spans="1:5" x14ac:dyDescent="0.2">
      <c r="A62" s="1" t="s">
        <v>15</v>
      </c>
      <c r="B62" s="6" t="s">
        <v>16</v>
      </c>
      <c r="C62" s="6"/>
      <c r="D62" s="6" t="s">
        <v>214</v>
      </c>
      <c r="E62" s="6"/>
    </row>
    <row r="63" spans="1:5" x14ac:dyDescent="0.2">
      <c r="A63" s="1" t="s">
        <v>18</v>
      </c>
      <c r="B63" s="7"/>
      <c r="C63" s="7" t="s">
        <v>19</v>
      </c>
      <c r="D63" s="7" t="s">
        <v>19</v>
      </c>
      <c r="E63" s="7"/>
    </row>
    <row r="64" spans="1:5" x14ac:dyDescent="0.2">
      <c r="A64" s="1" t="s">
        <v>20</v>
      </c>
      <c r="B64" s="4"/>
      <c r="C64" s="4"/>
      <c r="D64" s="4"/>
      <c r="E64" s="4">
        <v>0</v>
      </c>
    </row>
    <row r="66" spans="1:2" x14ac:dyDescent="0.2">
      <c r="A66" s="1" t="s">
        <v>21</v>
      </c>
    </row>
    <row r="67" spans="1:2" x14ac:dyDescent="0.2">
      <c r="A67" s="1" t="s">
        <v>53</v>
      </c>
    </row>
    <row r="68" spans="1:2" x14ac:dyDescent="0.2">
      <c r="A68" s="1" t="s">
        <v>54</v>
      </c>
    </row>
    <row r="69" spans="1:2" s="46" customFormat="1" x14ac:dyDescent="0.2">
      <c r="A69" s="47" t="s">
        <v>55</v>
      </c>
    </row>
    <row r="70" spans="1:2" s="46" customFormat="1" x14ac:dyDescent="0.2">
      <c r="A70" s="47" t="s">
        <v>56</v>
      </c>
    </row>
    <row r="71" spans="1:2" x14ac:dyDescent="0.2">
      <c r="A71" s="11" t="s">
        <v>195</v>
      </c>
    </row>
    <row r="72" spans="1:2" x14ac:dyDescent="0.2">
      <c r="A72" s="1" t="s">
        <v>57</v>
      </c>
    </row>
    <row r="73" spans="1:2" x14ac:dyDescent="0.2">
      <c r="A73" s="1" t="s">
        <v>194</v>
      </c>
    </row>
    <row r="74" spans="1:2" s="46" customFormat="1" x14ac:dyDescent="0.2">
      <c r="B74" s="46" t="s">
        <v>209</v>
      </c>
    </row>
    <row r="75" spans="1:2" x14ac:dyDescent="0.2">
      <c r="B75" s="1" t="s">
        <v>210</v>
      </c>
    </row>
    <row r="76" spans="1:2" x14ac:dyDescent="0.2">
      <c r="A76" s="1" t="s">
        <v>196</v>
      </c>
    </row>
    <row r="77" spans="1:2" x14ac:dyDescent="0.2">
      <c r="A77" s="1" t="s">
        <v>197</v>
      </c>
    </row>
    <row r="79" spans="1:2" s="8" customFormat="1" x14ac:dyDescent="0.2"/>
    <row r="81" spans="1:3" x14ac:dyDescent="0.2">
      <c r="B81" s="1" t="s">
        <v>58</v>
      </c>
    </row>
    <row r="82" spans="1:3" x14ac:dyDescent="0.2">
      <c r="B82" s="2" t="s">
        <v>31</v>
      </c>
      <c r="C82" s="3" t="s">
        <v>59</v>
      </c>
    </row>
    <row r="83" spans="1:3" x14ac:dyDescent="0.2">
      <c r="B83" s="4">
        <v>1</v>
      </c>
      <c r="C83" s="45" t="s">
        <v>60</v>
      </c>
    </row>
    <row r="84" spans="1:3" x14ac:dyDescent="0.2">
      <c r="B84" s="4">
        <v>2</v>
      </c>
      <c r="C84" s="45" t="s">
        <v>61</v>
      </c>
    </row>
    <row r="85" spans="1:3" x14ac:dyDescent="0.2">
      <c r="B85" s="4">
        <v>3</v>
      </c>
      <c r="C85" s="45" t="s">
        <v>62</v>
      </c>
    </row>
    <row r="86" spans="1:3" x14ac:dyDescent="0.2">
      <c r="B86" s="4">
        <v>4</v>
      </c>
      <c r="C86" s="4" t="s">
        <v>63</v>
      </c>
    </row>
    <row r="87" spans="1:3" x14ac:dyDescent="0.2">
      <c r="A87" s="1" t="s">
        <v>12</v>
      </c>
      <c r="B87" s="5" t="s">
        <v>13</v>
      </c>
      <c r="C87" s="5" t="s">
        <v>14</v>
      </c>
    </row>
    <row r="88" spans="1:3" x14ac:dyDescent="0.2">
      <c r="A88" s="1" t="s">
        <v>15</v>
      </c>
      <c r="B88" s="6" t="s">
        <v>16</v>
      </c>
      <c r="C88" s="6"/>
    </row>
    <row r="89" spans="1:3" x14ac:dyDescent="0.2">
      <c r="A89" s="1" t="s">
        <v>18</v>
      </c>
      <c r="B89" s="7"/>
      <c r="C89" s="7" t="s">
        <v>19</v>
      </c>
    </row>
    <row r="90" spans="1:3" x14ac:dyDescent="0.2">
      <c r="A90" s="1" t="s">
        <v>20</v>
      </c>
      <c r="B90" s="4"/>
      <c r="C90" s="4"/>
    </row>
    <row r="92" spans="1:3" x14ac:dyDescent="0.2">
      <c r="A92" s="1" t="s">
        <v>21</v>
      </c>
    </row>
    <row r="93" spans="1:3" s="46" customFormat="1" x14ac:dyDescent="0.2">
      <c r="A93" s="46" t="s">
        <v>64</v>
      </c>
    </row>
    <row r="94" spans="1:3" s="46" customFormat="1" x14ac:dyDescent="0.2">
      <c r="A94" s="46" t="s">
        <v>65</v>
      </c>
    </row>
    <row r="96" spans="1:3" s="8" customFormat="1" x14ac:dyDescent="0.2"/>
    <row r="98" spans="1:3" x14ac:dyDescent="0.2">
      <c r="B98" s="1" t="s">
        <v>66</v>
      </c>
    </row>
    <row r="99" spans="1:3" x14ac:dyDescent="0.2">
      <c r="B99" s="2" t="s">
        <v>67</v>
      </c>
      <c r="C99" s="3" t="s">
        <v>68</v>
      </c>
    </row>
    <row r="100" spans="1:3" x14ac:dyDescent="0.2">
      <c r="B100" s="4">
        <v>1</v>
      </c>
      <c r="C100" s="4" t="s">
        <v>69</v>
      </c>
    </row>
    <row r="101" spans="1:3" x14ac:dyDescent="0.2">
      <c r="B101" s="4">
        <v>2</v>
      </c>
      <c r="C101" s="4" t="s">
        <v>70</v>
      </c>
    </row>
    <row r="102" spans="1:3" x14ac:dyDescent="0.2">
      <c r="B102" s="4">
        <v>3</v>
      </c>
      <c r="C102" s="4" t="s">
        <v>71</v>
      </c>
    </row>
    <row r="103" spans="1:3" x14ac:dyDescent="0.2">
      <c r="B103" s="4">
        <v>4</v>
      </c>
      <c r="C103" s="4" t="s">
        <v>72</v>
      </c>
    </row>
    <row r="104" spans="1:3" x14ac:dyDescent="0.2">
      <c r="B104" s="4">
        <v>5</v>
      </c>
      <c r="C104" s="4" t="s">
        <v>73</v>
      </c>
    </row>
    <row r="105" spans="1:3" x14ac:dyDescent="0.2">
      <c r="B105" s="4">
        <v>6</v>
      </c>
      <c r="C105" s="4" t="s">
        <v>74</v>
      </c>
    </row>
    <row r="106" spans="1:3" x14ac:dyDescent="0.2">
      <c r="A106" s="1" t="s">
        <v>12</v>
      </c>
      <c r="B106" s="5" t="s">
        <v>13</v>
      </c>
      <c r="C106" s="5" t="s">
        <v>14</v>
      </c>
    </row>
    <row r="107" spans="1:3" x14ac:dyDescent="0.2">
      <c r="A107" s="1" t="s">
        <v>15</v>
      </c>
      <c r="B107" s="6" t="s">
        <v>16</v>
      </c>
      <c r="C107" s="6"/>
    </row>
    <row r="108" spans="1:3" x14ac:dyDescent="0.2">
      <c r="A108" s="1" t="s">
        <v>18</v>
      </c>
      <c r="B108" s="7"/>
      <c r="C108" s="7" t="s">
        <v>19</v>
      </c>
    </row>
    <row r="109" spans="1:3" x14ac:dyDescent="0.2">
      <c r="A109" s="1" t="s">
        <v>20</v>
      </c>
      <c r="B109" s="4"/>
      <c r="C109" s="4"/>
    </row>
    <row r="111" spans="1:3" x14ac:dyDescent="0.2">
      <c r="A111" s="1" t="s">
        <v>21</v>
      </c>
    </row>
    <row r="112" spans="1:3" s="46" customFormat="1" x14ac:dyDescent="0.2">
      <c r="A112" s="46" t="s">
        <v>211</v>
      </c>
    </row>
    <row r="113" spans="1:4" s="46" customFormat="1" x14ac:dyDescent="0.2">
      <c r="A113" s="46" t="s">
        <v>212</v>
      </c>
    </row>
    <row r="114" spans="1:4" x14ac:dyDescent="0.2">
      <c r="A114" s="1" t="s">
        <v>75</v>
      </c>
    </row>
    <row r="115" spans="1:4" x14ac:dyDescent="0.2">
      <c r="A115" s="1" t="s">
        <v>213</v>
      </c>
    </row>
    <row r="117" spans="1:4" s="8" customFormat="1" x14ac:dyDescent="0.2"/>
    <row r="119" spans="1:4" x14ac:dyDescent="0.2">
      <c r="B119" s="1" t="s">
        <v>76</v>
      </c>
    </row>
    <row r="120" spans="1:4" x14ac:dyDescent="0.2">
      <c r="B120" s="9" t="s">
        <v>29</v>
      </c>
      <c r="C120" s="10" t="s">
        <v>77</v>
      </c>
      <c r="D120" s="10" t="s">
        <v>67</v>
      </c>
    </row>
    <row r="121" spans="1:4" x14ac:dyDescent="0.2">
      <c r="B121" s="4">
        <v>2</v>
      </c>
      <c r="C121" s="4">
        <v>4</v>
      </c>
      <c r="D121" s="4">
        <v>1</v>
      </c>
    </row>
    <row r="122" spans="1:4" x14ac:dyDescent="0.2">
      <c r="B122" s="4">
        <v>3</v>
      </c>
      <c r="C122" s="4">
        <v>1</v>
      </c>
      <c r="D122" s="4">
        <v>1</v>
      </c>
    </row>
    <row r="123" spans="1:4" x14ac:dyDescent="0.2">
      <c r="B123" s="4">
        <v>5</v>
      </c>
      <c r="C123" s="4">
        <v>1</v>
      </c>
      <c r="D123" s="4">
        <v>2</v>
      </c>
    </row>
    <row r="124" spans="1:4" x14ac:dyDescent="0.2">
      <c r="B124" s="4">
        <v>6</v>
      </c>
      <c r="C124" s="4">
        <v>2</v>
      </c>
      <c r="D124" s="4">
        <v>2</v>
      </c>
    </row>
    <row r="125" spans="1:4" x14ac:dyDescent="0.2">
      <c r="B125" s="4">
        <v>9</v>
      </c>
      <c r="C125" s="4">
        <v>3</v>
      </c>
      <c r="D125" s="4">
        <v>3</v>
      </c>
    </row>
    <row r="126" spans="1:4" x14ac:dyDescent="0.2">
      <c r="B126" s="4">
        <v>10</v>
      </c>
      <c r="C126" s="4">
        <v>1</v>
      </c>
      <c r="D126" s="4">
        <v>3</v>
      </c>
    </row>
    <row r="127" spans="1:4" x14ac:dyDescent="0.2">
      <c r="B127" s="4">
        <v>12</v>
      </c>
      <c r="C127" s="4" t="s">
        <v>78</v>
      </c>
      <c r="D127" s="4">
        <v>4</v>
      </c>
    </row>
    <row r="128" spans="1:4" x14ac:dyDescent="0.2">
      <c r="B128" s="4">
        <v>13</v>
      </c>
      <c r="C128" s="4">
        <v>2</v>
      </c>
      <c r="D128" s="4">
        <v>4</v>
      </c>
    </row>
    <row r="129" spans="1:4" x14ac:dyDescent="0.2">
      <c r="B129" s="4">
        <v>15</v>
      </c>
      <c r="C129" s="4">
        <v>3</v>
      </c>
      <c r="D129" s="4">
        <v>5</v>
      </c>
    </row>
    <row r="130" spans="1:4" x14ac:dyDescent="0.2">
      <c r="B130" s="4">
        <v>16</v>
      </c>
      <c r="C130" s="4" t="s">
        <v>78</v>
      </c>
      <c r="D130" s="4">
        <v>5</v>
      </c>
    </row>
    <row r="131" spans="1:4" x14ac:dyDescent="0.2">
      <c r="B131" s="4">
        <v>19</v>
      </c>
      <c r="C131" s="4">
        <v>3</v>
      </c>
      <c r="D131" s="4">
        <v>6</v>
      </c>
    </row>
    <row r="132" spans="1:4" x14ac:dyDescent="0.2">
      <c r="B132" s="4">
        <v>20</v>
      </c>
      <c r="C132" s="4">
        <v>4</v>
      </c>
      <c r="D132" s="4">
        <v>6</v>
      </c>
    </row>
    <row r="133" spans="1:4" x14ac:dyDescent="0.2">
      <c r="A133" s="1" t="s">
        <v>12</v>
      </c>
      <c r="B133" s="5" t="s">
        <v>13</v>
      </c>
      <c r="C133" s="5" t="s">
        <v>13</v>
      </c>
      <c r="D133" s="5" t="s">
        <v>13</v>
      </c>
    </row>
    <row r="134" spans="1:4" x14ac:dyDescent="0.2">
      <c r="A134" s="1" t="s">
        <v>15</v>
      </c>
      <c r="B134" s="6" t="s">
        <v>79</v>
      </c>
      <c r="C134" s="6" t="s">
        <v>80</v>
      </c>
      <c r="D134" s="6" t="s">
        <v>81</v>
      </c>
    </row>
    <row r="135" spans="1:4" x14ac:dyDescent="0.2">
      <c r="A135" s="1" t="s">
        <v>18</v>
      </c>
      <c r="B135" s="7" t="s">
        <v>19</v>
      </c>
      <c r="C135" s="7"/>
      <c r="D135" s="7" t="s">
        <v>19</v>
      </c>
    </row>
    <row r="136" spans="1:4" x14ac:dyDescent="0.2">
      <c r="A136" s="1" t="s">
        <v>20</v>
      </c>
      <c r="B136" s="4"/>
      <c r="C136" s="4" t="s">
        <v>78</v>
      </c>
      <c r="D136" s="4"/>
    </row>
    <row r="138" spans="1:4" x14ac:dyDescent="0.2">
      <c r="A138" s="1" t="s">
        <v>21</v>
      </c>
    </row>
    <row r="139" spans="1:4" s="46" customFormat="1" x14ac:dyDescent="0.2">
      <c r="A139" s="46" t="s">
        <v>82</v>
      </c>
    </row>
    <row r="140" spans="1:4" s="46" customFormat="1" x14ac:dyDescent="0.2">
      <c r="A140" s="46" t="s">
        <v>83</v>
      </c>
    </row>
    <row r="141" spans="1:4" s="46" customFormat="1" x14ac:dyDescent="0.2">
      <c r="A141" s="47" t="s">
        <v>84</v>
      </c>
    </row>
    <row r="142" spans="1:4" s="46" customFormat="1" x14ac:dyDescent="0.2">
      <c r="A142" s="47" t="s">
        <v>85</v>
      </c>
    </row>
    <row r="143" spans="1:4" x14ac:dyDescent="0.2">
      <c r="A143" s="11" t="s">
        <v>86</v>
      </c>
    </row>
    <row r="144" spans="1:4" x14ac:dyDescent="0.2">
      <c r="A144" s="11" t="s">
        <v>87</v>
      </c>
    </row>
    <row r="146" spans="1:7" s="8" customFormat="1" x14ac:dyDescent="0.2"/>
    <row r="148" spans="1:7" x14ac:dyDescent="0.2">
      <c r="B148" s="1" t="s">
        <v>88</v>
      </c>
    </row>
    <row r="149" spans="1:7" x14ac:dyDescent="0.2">
      <c r="B149" s="2" t="s">
        <v>89</v>
      </c>
      <c r="C149" s="3" t="s">
        <v>1</v>
      </c>
      <c r="D149" s="3" t="s">
        <v>90</v>
      </c>
      <c r="E149" s="3" t="s">
        <v>91</v>
      </c>
      <c r="F149" s="3" t="s">
        <v>92</v>
      </c>
      <c r="G149" s="3" t="s">
        <v>29</v>
      </c>
    </row>
    <row r="150" spans="1:7" x14ac:dyDescent="0.2">
      <c r="B150" s="4">
        <v>1</v>
      </c>
      <c r="C150" s="4">
        <v>1</v>
      </c>
      <c r="D150" s="4">
        <v>0</v>
      </c>
      <c r="E150" s="4">
        <v>0</v>
      </c>
      <c r="F150" s="4">
        <v>345</v>
      </c>
      <c r="G150" s="4">
        <v>19</v>
      </c>
    </row>
    <row r="151" spans="1:7" x14ac:dyDescent="0.2">
      <c r="B151" s="4">
        <v>2</v>
      </c>
      <c r="C151" s="4">
        <v>2</v>
      </c>
      <c r="D151" s="4">
        <v>0</v>
      </c>
      <c r="E151" s="4">
        <v>0</v>
      </c>
      <c r="F151" s="4">
        <v>590</v>
      </c>
      <c r="G151" s="4">
        <v>2</v>
      </c>
    </row>
    <row r="152" spans="1:7" x14ac:dyDescent="0.2">
      <c r="B152" s="4">
        <v>3</v>
      </c>
      <c r="C152" s="4">
        <v>3</v>
      </c>
      <c r="D152" s="4">
        <v>0</v>
      </c>
      <c r="E152" s="4">
        <v>0</v>
      </c>
      <c r="F152" s="4">
        <v>465</v>
      </c>
      <c r="G152" s="4">
        <v>6</v>
      </c>
    </row>
    <row r="153" spans="1:7" x14ac:dyDescent="0.2">
      <c r="B153" s="4">
        <v>4</v>
      </c>
      <c r="C153" s="4">
        <v>4</v>
      </c>
      <c r="D153" s="4">
        <v>0</v>
      </c>
      <c r="E153" s="4">
        <v>0</v>
      </c>
      <c r="F153" s="4">
        <v>360</v>
      </c>
      <c r="G153" s="4">
        <v>4</v>
      </c>
    </row>
    <row r="154" spans="1:7" x14ac:dyDescent="0.2">
      <c r="A154" s="1" t="s">
        <v>12</v>
      </c>
      <c r="B154" s="5" t="s">
        <v>13</v>
      </c>
      <c r="C154" s="5" t="s">
        <v>13</v>
      </c>
      <c r="D154" s="5" t="s">
        <v>13</v>
      </c>
      <c r="E154" s="5" t="s">
        <v>13</v>
      </c>
      <c r="F154" s="5" t="s">
        <v>13</v>
      </c>
      <c r="G154" s="5" t="s">
        <v>13</v>
      </c>
    </row>
    <row r="155" spans="1:7" x14ac:dyDescent="0.2">
      <c r="A155" s="1" t="s">
        <v>15</v>
      </c>
      <c r="B155" s="6" t="s">
        <v>16</v>
      </c>
      <c r="C155" s="6" t="s">
        <v>80</v>
      </c>
      <c r="D155" s="6" t="s">
        <v>93</v>
      </c>
      <c r="E155" s="6"/>
      <c r="F155" s="6"/>
      <c r="G155" s="6" t="s">
        <v>94</v>
      </c>
    </row>
    <row r="156" spans="1:7" x14ac:dyDescent="0.2">
      <c r="A156" s="1" t="s">
        <v>18</v>
      </c>
      <c r="B156" s="7"/>
      <c r="C156" s="7" t="s">
        <v>19</v>
      </c>
      <c r="D156" s="7" t="s">
        <v>19</v>
      </c>
      <c r="E156" s="7"/>
      <c r="F156" s="7" t="s">
        <v>19</v>
      </c>
      <c r="G156" s="7" t="s">
        <v>19</v>
      </c>
    </row>
    <row r="157" spans="1:7" x14ac:dyDescent="0.2">
      <c r="A157" s="1" t="s">
        <v>20</v>
      </c>
      <c r="B157" s="4"/>
      <c r="C157" s="4"/>
      <c r="D157" s="4"/>
      <c r="E157" s="4">
        <v>0</v>
      </c>
      <c r="F157" s="4" t="s">
        <v>95</v>
      </c>
      <c r="G157" s="4"/>
    </row>
    <row r="159" spans="1:7" x14ac:dyDescent="0.2">
      <c r="A159" s="1" t="s">
        <v>21</v>
      </c>
    </row>
    <row r="160" spans="1:7" s="46" customFormat="1" x14ac:dyDescent="0.2">
      <c r="A160" s="46" t="s">
        <v>96</v>
      </c>
    </row>
    <row r="161" spans="1:7" x14ac:dyDescent="0.2">
      <c r="A161" s="1" t="s">
        <v>97</v>
      </c>
    </row>
    <row r="163" spans="1:7" s="8" customFormat="1" x14ac:dyDescent="0.2"/>
    <row r="165" spans="1:7" x14ac:dyDescent="0.2">
      <c r="B165" s="1" t="s">
        <v>98</v>
      </c>
      <c r="E165" s="12"/>
      <c r="F165" s="13"/>
      <c r="G165" s="13"/>
    </row>
    <row r="166" spans="1:7" x14ac:dyDescent="0.2">
      <c r="B166" s="3" t="s">
        <v>90</v>
      </c>
      <c r="C166" s="3" t="s">
        <v>99</v>
      </c>
    </row>
    <row r="167" spans="1:7" x14ac:dyDescent="0.2">
      <c r="B167" s="4">
        <v>0</v>
      </c>
      <c r="C167" s="4" t="s">
        <v>78</v>
      </c>
    </row>
    <row r="168" spans="1:7" x14ac:dyDescent="0.2">
      <c r="B168" s="4">
        <v>1</v>
      </c>
      <c r="C168" s="4" t="s">
        <v>78</v>
      </c>
    </row>
    <row r="169" spans="1:7" x14ac:dyDescent="0.2">
      <c r="B169" s="4">
        <v>2</v>
      </c>
      <c r="C169" s="4" t="s">
        <v>78</v>
      </c>
    </row>
    <row r="170" spans="1:7" x14ac:dyDescent="0.2">
      <c r="A170" s="1" t="s">
        <v>12</v>
      </c>
      <c r="B170" s="5" t="s">
        <v>13</v>
      </c>
      <c r="C170" s="5" t="s">
        <v>14</v>
      </c>
    </row>
    <row r="171" spans="1:7" x14ac:dyDescent="0.2">
      <c r="A171" s="1" t="s">
        <v>15</v>
      </c>
      <c r="B171" s="6" t="s">
        <v>16</v>
      </c>
      <c r="C171" s="6"/>
    </row>
    <row r="172" spans="1:7" x14ac:dyDescent="0.2">
      <c r="A172" s="1" t="s">
        <v>18</v>
      </c>
      <c r="B172" s="7"/>
      <c r="C172" s="7"/>
    </row>
    <row r="173" spans="1:7" x14ac:dyDescent="0.2">
      <c r="A173" s="1" t="s">
        <v>20</v>
      </c>
      <c r="B173" s="4"/>
      <c r="C173" s="4" t="s">
        <v>78</v>
      </c>
    </row>
    <row r="175" spans="1:7" x14ac:dyDescent="0.2">
      <c r="A175" s="1" t="s">
        <v>21</v>
      </c>
    </row>
    <row r="176" spans="1:7" s="46" customFormat="1" x14ac:dyDescent="0.2">
      <c r="A176" s="46" t="s">
        <v>100</v>
      </c>
    </row>
    <row r="178" spans="2:2" s="8" customFormat="1" x14ac:dyDescent="0.2"/>
    <row r="180" spans="2:2" s="46" customFormat="1" x14ac:dyDescent="0.2">
      <c r="B180" s="46" t="s">
        <v>198</v>
      </c>
    </row>
    <row r="181" spans="2:2" x14ac:dyDescent="0.2">
      <c r="B181" s="1" t="s">
        <v>199</v>
      </c>
    </row>
    <row r="182" spans="2:2" x14ac:dyDescent="0.2">
      <c r="B182" s="1" t="s">
        <v>200</v>
      </c>
    </row>
    <row r="183" spans="2:2" x14ac:dyDescent="0.2">
      <c r="B183" s="1" t="s">
        <v>201</v>
      </c>
    </row>
    <row r="184" spans="2:2" x14ac:dyDescent="0.2">
      <c r="B184" s="1" t="s">
        <v>202</v>
      </c>
    </row>
    <row r="185" spans="2:2" x14ac:dyDescent="0.2">
      <c r="B185" s="1" t="s">
        <v>203</v>
      </c>
    </row>
    <row r="186" spans="2:2" x14ac:dyDescent="0.2">
      <c r="B186" s="1" t="s">
        <v>204</v>
      </c>
    </row>
    <row r="187" spans="2:2" x14ac:dyDescent="0.2">
      <c r="B187" s="1" t="s">
        <v>205</v>
      </c>
    </row>
    <row r="188" spans="2:2" x14ac:dyDescent="0.2">
      <c r="B188" s="1" t="s">
        <v>206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4563-1E1D-4C3E-B523-B09AAF9BAD5D}">
  <dimension ref="A2:S56"/>
  <sheetViews>
    <sheetView workbookViewId="0">
      <selection activeCell="D61" sqref="D61"/>
    </sheetView>
  </sheetViews>
  <sheetFormatPr baseColWidth="10" defaultColWidth="8.83203125" defaultRowHeight="16" x14ac:dyDescent="0.2"/>
  <cols>
    <col min="2" max="2" width="20.83203125" customWidth="1"/>
    <col min="3" max="3" width="20.1640625" bestFit="1" customWidth="1"/>
    <col min="4" max="4" width="17.33203125" bestFit="1" customWidth="1"/>
    <col min="6" max="6" width="14.6640625" customWidth="1"/>
    <col min="7" max="7" width="14" bestFit="1" customWidth="1"/>
    <col min="8" max="8" width="16.83203125" bestFit="1" customWidth="1"/>
    <col min="9" max="9" width="20.33203125" bestFit="1" customWidth="1"/>
    <col min="10" max="10" width="24" bestFit="1" customWidth="1"/>
    <col min="11" max="11" width="24.1640625" bestFit="1" customWidth="1"/>
    <col min="12" max="12" width="19" bestFit="1" customWidth="1"/>
    <col min="13" max="13" width="18.6640625" bestFit="1" customWidth="1"/>
    <col min="14" max="14" width="24.83203125" bestFit="1" customWidth="1"/>
    <col min="15" max="15" width="18.5" bestFit="1" customWidth="1"/>
    <col min="16" max="16" width="18.1640625" bestFit="1" customWidth="1"/>
    <col min="17" max="17" width="14.5" bestFit="1" customWidth="1"/>
    <col min="18" max="18" width="18.6640625" bestFit="1" customWidth="1"/>
    <col min="19" max="19" width="16.1640625" bestFit="1" customWidth="1"/>
  </cols>
  <sheetData>
    <row r="2" spans="1:9" x14ac:dyDescent="0.2">
      <c r="B2" t="s">
        <v>101</v>
      </c>
    </row>
    <row r="4" spans="1:9" x14ac:dyDescent="0.2">
      <c r="A4">
        <v>1</v>
      </c>
      <c r="B4" t="s">
        <v>102</v>
      </c>
    </row>
    <row r="5" spans="1:9" x14ac:dyDescent="0.2">
      <c r="B5" s="26" t="s">
        <v>103</v>
      </c>
      <c r="C5" s="26" t="s">
        <v>104</v>
      </c>
      <c r="D5" s="20" t="s">
        <v>1</v>
      </c>
      <c r="E5" s="20" t="s">
        <v>91</v>
      </c>
    </row>
    <row r="6" spans="1:9" x14ac:dyDescent="0.2">
      <c r="B6" s="26"/>
      <c r="C6" s="26"/>
      <c r="D6" s="20">
        <v>4</v>
      </c>
      <c r="E6" s="20">
        <v>1</v>
      </c>
    </row>
    <row r="8" spans="1:9" x14ac:dyDescent="0.2">
      <c r="A8">
        <v>2</v>
      </c>
      <c r="B8" t="s">
        <v>105</v>
      </c>
    </row>
    <row r="9" spans="1:9" x14ac:dyDescent="0.2">
      <c r="B9" s="26" t="s">
        <v>103</v>
      </c>
      <c r="C9" s="26" t="s">
        <v>104</v>
      </c>
      <c r="D9" s="20" t="s">
        <v>1</v>
      </c>
      <c r="E9" s="20" t="s">
        <v>91</v>
      </c>
      <c r="F9" s="27" t="s">
        <v>106</v>
      </c>
    </row>
    <row r="10" spans="1:9" x14ac:dyDescent="0.2">
      <c r="B10" s="26"/>
      <c r="C10" s="26"/>
      <c r="D10" s="20">
        <v>4</v>
      </c>
      <c r="E10" s="20">
        <v>1</v>
      </c>
      <c r="F10" s="27"/>
    </row>
    <row r="12" spans="1:9" x14ac:dyDescent="0.2">
      <c r="A12">
        <v>3</v>
      </c>
      <c r="B12" t="s">
        <v>107</v>
      </c>
    </row>
    <row r="13" spans="1:9" x14ac:dyDescent="0.2">
      <c r="B13" s="26" t="s">
        <v>103</v>
      </c>
      <c r="C13" s="26" t="s">
        <v>104</v>
      </c>
      <c r="D13" s="20" t="s">
        <v>1</v>
      </c>
      <c r="E13" s="20" t="s">
        <v>91</v>
      </c>
      <c r="F13" s="28" t="s">
        <v>106</v>
      </c>
      <c r="G13" s="29" t="s">
        <v>108</v>
      </c>
      <c r="H13" s="29" t="s">
        <v>109</v>
      </c>
      <c r="I13" s="29" t="s">
        <v>110</v>
      </c>
    </row>
    <row r="14" spans="1:9" x14ac:dyDescent="0.2">
      <c r="B14" s="26"/>
      <c r="C14" s="26"/>
      <c r="D14" s="20">
        <v>4</v>
      </c>
      <c r="E14" s="20">
        <v>1</v>
      </c>
      <c r="F14" s="28"/>
      <c r="G14" s="29"/>
      <c r="H14" s="29"/>
      <c r="I14" s="29"/>
    </row>
    <row r="16" spans="1:9" x14ac:dyDescent="0.2">
      <c r="A16">
        <v>4</v>
      </c>
      <c r="B16" t="s">
        <v>111</v>
      </c>
    </row>
    <row r="17" spans="1:15" x14ac:dyDescent="0.2">
      <c r="B17" s="26" t="s">
        <v>103</v>
      </c>
      <c r="C17" s="26" t="s">
        <v>104</v>
      </c>
      <c r="D17" s="20" t="s">
        <v>1</v>
      </c>
      <c r="E17" s="20" t="s">
        <v>91</v>
      </c>
      <c r="F17" s="28" t="s">
        <v>106</v>
      </c>
      <c r="G17" s="29" t="s">
        <v>108</v>
      </c>
      <c r="H17" s="29" t="s">
        <v>109</v>
      </c>
      <c r="I17" s="30" t="s">
        <v>110</v>
      </c>
      <c r="J17" s="29" t="s">
        <v>112</v>
      </c>
      <c r="K17" s="29" t="s">
        <v>113</v>
      </c>
    </row>
    <row r="18" spans="1:15" x14ac:dyDescent="0.2">
      <c r="B18" s="26"/>
      <c r="C18" s="26"/>
      <c r="D18" s="20">
        <v>4</v>
      </c>
      <c r="E18" s="20">
        <v>1</v>
      </c>
      <c r="F18" s="28"/>
      <c r="G18" s="29"/>
      <c r="H18" s="29"/>
      <c r="I18" s="30"/>
      <c r="J18" s="29"/>
      <c r="K18" s="29"/>
    </row>
    <row r="20" spans="1:15" x14ac:dyDescent="0.2">
      <c r="A20" s="35">
        <v>5</v>
      </c>
      <c r="B20" t="s">
        <v>114</v>
      </c>
    </row>
    <row r="21" spans="1:15" x14ac:dyDescent="0.2">
      <c r="B21" s="26" t="s">
        <v>103</v>
      </c>
      <c r="C21" s="26" t="s">
        <v>104</v>
      </c>
      <c r="D21" s="20" t="s">
        <v>1</v>
      </c>
      <c r="E21" s="20" t="s">
        <v>91</v>
      </c>
      <c r="F21" s="28" t="s">
        <v>106</v>
      </c>
      <c r="G21" s="29" t="s">
        <v>108</v>
      </c>
      <c r="H21" s="29" t="s">
        <v>109</v>
      </c>
      <c r="I21" s="30" t="s">
        <v>110</v>
      </c>
      <c r="J21" s="29" t="s">
        <v>112</v>
      </c>
      <c r="K21" s="30" t="s">
        <v>113</v>
      </c>
      <c r="L21" s="31" t="s">
        <v>114</v>
      </c>
    </row>
    <row r="22" spans="1:15" x14ac:dyDescent="0.2">
      <c r="B22" s="26"/>
      <c r="C22" s="26"/>
      <c r="D22" s="20">
        <v>4</v>
      </c>
      <c r="E22" s="20">
        <v>1</v>
      </c>
      <c r="F22" s="28"/>
      <c r="G22" s="29"/>
      <c r="H22" s="29"/>
      <c r="I22" s="30"/>
      <c r="J22" s="29"/>
      <c r="K22" s="30"/>
      <c r="L22" s="31"/>
    </row>
    <row r="24" spans="1:15" x14ac:dyDescent="0.2">
      <c r="A24" s="35">
        <v>6</v>
      </c>
      <c r="B24" t="s">
        <v>115</v>
      </c>
      <c r="M24" t="s">
        <v>116</v>
      </c>
      <c r="N24" t="s">
        <v>117</v>
      </c>
    </row>
    <row r="25" spans="1:15" x14ac:dyDescent="0.2">
      <c r="B25" s="26" t="s">
        <v>103</v>
      </c>
      <c r="C25" s="26" t="s">
        <v>104</v>
      </c>
      <c r="D25" s="20" t="s">
        <v>1</v>
      </c>
      <c r="E25" s="20" t="s">
        <v>91</v>
      </c>
      <c r="F25" s="28" t="s">
        <v>106</v>
      </c>
      <c r="G25" s="29" t="s">
        <v>108</v>
      </c>
      <c r="H25" s="29" t="s">
        <v>109</v>
      </c>
      <c r="I25" s="30" t="s">
        <v>110</v>
      </c>
      <c r="J25" s="29" t="s">
        <v>112</v>
      </c>
      <c r="K25" s="30" t="s">
        <v>113</v>
      </c>
      <c r="L25" s="32" t="s">
        <v>114</v>
      </c>
      <c r="M25" s="33" t="s">
        <v>118</v>
      </c>
      <c r="N25" s="33" t="s">
        <v>119</v>
      </c>
    </row>
    <row r="26" spans="1:15" x14ac:dyDescent="0.2">
      <c r="B26" s="26"/>
      <c r="C26" s="26"/>
      <c r="D26" s="20">
        <v>4</v>
      </c>
      <c r="E26" s="20">
        <v>1</v>
      </c>
      <c r="F26" s="28"/>
      <c r="G26" s="29"/>
      <c r="H26" s="29"/>
      <c r="I26" s="30"/>
      <c r="J26" s="29"/>
      <c r="K26" s="30"/>
      <c r="L26" s="32"/>
      <c r="M26" s="33"/>
      <c r="N26" s="33"/>
    </row>
    <row r="28" spans="1:15" x14ac:dyDescent="0.2">
      <c r="A28">
        <v>7</v>
      </c>
      <c r="B28" t="s">
        <v>120</v>
      </c>
    </row>
    <row r="29" spans="1:15" x14ac:dyDescent="0.2">
      <c r="B29" s="26" t="s">
        <v>103</v>
      </c>
      <c r="C29" s="26" t="s">
        <v>104</v>
      </c>
      <c r="D29" s="20" t="s">
        <v>1</v>
      </c>
      <c r="E29" s="20" t="s">
        <v>91</v>
      </c>
      <c r="F29" s="28" t="s">
        <v>106</v>
      </c>
      <c r="G29" s="29" t="s">
        <v>108</v>
      </c>
      <c r="H29" s="29" t="s">
        <v>109</v>
      </c>
      <c r="I29" s="30" t="s">
        <v>110</v>
      </c>
      <c r="J29" s="29" t="s">
        <v>112</v>
      </c>
      <c r="K29" s="30" t="s">
        <v>113</v>
      </c>
      <c r="L29" s="32" t="s">
        <v>114</v>
      </c>
      <c r="M29" s="33" t="s">
        <v>118</v>
      </c>
      <c r="N29" s="34" t="s">
        <v>119</v>
      </c>
      <c r="O29" s="31" t="s">
        <v>121</v>
      </c>
    </row>
    <row r="30" spans="1:15" x14ac:dyDescent="0.2">
      <c r="B30" s="26"/>
      <c r="C30" s="26"/>
      <c r="D30" s="20">
        <v>4</v>
      </c>
      <c r="E30" s="20">
        <v>1</v>
      </c>
      <c r="F30" s="28"/>
      <c r="G30" s="29"/>
      <c r="H30" s="29"/>
      <c r="I30" s="30"/>
      <c r="J30" s="29"/>
      <c r="K30" s="30"/>
      <c r="L30" s="32"/>
      <c r="M30" s="33"/>
      <c r="N30" s="34"/>
      <c r="O30" s="31"/>
    </row>
    <row r="32" spans="1:15" x14ac:dyDescent="0.2">
      <c r="A32">
        <v>8</v>
      </c>
      <c r="B32" t="s">
        <v>122</v>
      </c>
    </row>
    <row r="33" spans="1:19" x14ac:dyDescent="0.2">
      <c r="B33" s="26" t="s">
        <v>103</v>
      </c>
      <c r="C33" s="26" t="s">
        <v>104</v>
      </c>
      <c r="D33" s="20" t="s">
        <v>1</v>
      </c>
      <c r="E33" s="20" t="s">
        <v>91</v>
      </c>
      <c r="F33" s="28" t="s">
        <v>106</v>
      </c>
      <c r="G33" s="29" t="s">
        <v>108</v>
      </c>
      <c r="H33" s="29" t="s">
        <v>109</v>
      </c>
      <c r="I33" s="30" t="s">
        <v>110</v>
      </c>
      <c r="J33" s="29" t="s">
        <v>112</v>
      </c>
      <c r="K33" s="30" t="s">
        <v>113</v>
      </c>
      <c r="L33" s="32" t="s">
        <v>114</v>
      </c>
      <c r="M33" s="33" t="s">
        <v>118</v>
      </c>
      <c r="N33" s="34" t="s">
        <v>119</v>
      </c>
      <c r="O33" s="32" t="s">
        <v>121</v>
      </c>
      <c r="P33" s="31" t="s">
        <v>123</v>
      </c>
      <c r="Q33" s="31" t="s">
        <v>124</v>
      </c>
      <c r="R33" s="31" t="s">
        <v>125</v>
      </c>
    </row>
    <row r="34" spans="1:19" x14ac:dyDescent="0.2">
      <c r="B34" s="26"/>
      <c r="C34" s="26"/>
      <c r="D34" s="20">
        <v>4</v>
      </c>
      <c r="E34" s="20">
        <v>1</v>
      </c>
      <c r="F34" s="28"/>
      <c r="G34" s="29"/>
      <c r="H34" s="29"/>
      <c r="I34" s="30"/>
      <c r="J34" s="29"/>
      <c r="K34" s="30"/>
      <c r="L34" s="32"/>
      <c r="M34" s="33"/>
      <c r="N34" s="34"/>
      <c r="O34" s="32"/>
      <c r="P34" s="31"/>
      <c r="Q34" s="31"/>
      <c r="R34" s="31"/>
    </row>
    <row r="36" spans="1:19" x14ac:dyDescent="0.2">
      <c r="A36">
        <v>9</v>
      </c>
      <c r="B36" t="s">
        <v>126</v>
      </c>
    </row>
    <row r="37" spans="1:19" x14ac:dyDescent="0.2">
      <c r="B37" s="26" t="s">
        <v>103</v>
      </c>
      <c r="C37" s="26" t="s">
        <v>104</v>
      </c>
      <c r="D37" s="20" t="s">
        <v>1</v>
      </c>
      <c r="E37" s="20" t="s">
        <v>91</v>
      </c>
      <c r="F37" s="28" t="s">
        <v>106</v>
      </c>
      <c r="G37" s="29" t="s">
        <v>108</v>
      </c>
      <c r="H37" s="29" t="s">
        <v>109</v>
      </c>
      <c r="I37" s="30" t="s">
        <v>110</v>
      </c>
      <c r="J37" s="29" t="s">
        <v>112</v>
      </c>
      <c r="K37" s="30" t="s">
        <v>113</v>
      </c>
      <c r="L37" s="32" t="s">
        <v>114</v>
      </c>
      <c r="M37" s="33" t="s">
        <v>118</v>
      </c>
      <c r="N37" s="34" t="s">
        <v>119</v>
      </c>
      <c r="O37" s="32" t="s">
        <v>121</v>
      </c>
      <c r="P37" s="31" t="s">
        <v>123</v>
      </c>
      <c r="Q37" s="31" t="s">
        <v>124</v>
      </c>
      <c r="R37" s="31" t="s">
        <v>125</v>
      </c>
      <c r="S37" s="31" t="s">
        <v>127</v>
      </c>
    </row>
    <row r="38" spans="1:19" x14ac:dyDescent="0.2">
      <c r="B38" s="26"/>
      <c r="C38" s="26"/>
      <c r="D38" s="20">
        <v>4</v>
      </c>
      <c r="E38" s="20">
        <v>1</v>
      </c>
      <c r="F38" s="28"/>
      <c r="G38" s="29"/>
      <c r="H38" s="29"/>
      <c r="I38" s="30"/>
      <c r="J38" s="29"/>
      <c r="K38" s="30"/>
      <c r="L38" s="32"/>
      <c r="M38" s="33"/>
      <c r="N38" s="34"/>
      <c r="O38" s="32"/>
      <c r="P38" s="31"/>
      <c r="Q38" s="31"/>
      <c r="R38" s="31"/>
      <c r="S38" s="31"/>
    </row>
    <row r="40" spans="1:19" s="36" customFormat="1" x14ac:dyDescent="0.2"/>
    <row r="42" spans="1:19" x14ac:dyDescent="0.2">
      <c r="A42">
        <v>1</v>
      </c>
      <c r="B42" t="s">
        <v>128</v>
      </c>
    </row>
    <row r="43" spans="1:19" x14ac:dyDescent="0.2">
      <c r="B43" s="37" t="s">
        <v>89</v>
      </c>
      <c r="C43" s="37" t="s">
        <v>1</v>
      </c>
      <c r="D43" s="37" t="s">
        <v>90</v>
      </c>
      <c r="E43" s="37" t="s">
        <v>91</v>
      </c>
      <c r="F43" s="37" t="s">
        <v>92</v>
      </c>
      <c r="G43" s="41" t="s">
        <v>29</v>
      </c>
    </row>
    <row r="44" spans="1:19" x14ac:dyDescent="0.2">
      <c r="B44" s="38"/>
      <c r="C44" s="38"/>
      <c r="D44" s="38"/>
      <c r="E44" s="38"/>
      <c r="F44" s="38"/>
      <c r="G44" s="42"/>
    </row>
    <row r="46" spans="1:19" x14ac:dyDescent="0.2">
      <c r="A46">
        <v>2</v>
      </c>
      <c r="B46" t="s">
        <v>129</v>
      </c>
    </row>
    <row r="47" spans="1:19" x14ac:dyDescent="0.2">
      <c r="B47" s="37" t="s">
        <v>89</v>
      </c>
      <c r="C47" s="37" t="s">
        <v>1</v>
      </c>
      <c r="D47" s="37" t="s">
        <v>90</v>
      </c>
      <c r="E47" s="37" t="s">
        <v>91</v>
      </c>
      <c r="F47" s="37" t="s">
        <v>92</v>
      </c>
      <c r="G47" s="39" t="s">
        <v>29</v>
      </c>
      <c r="H47" s="29" t="s">
        <v>108</v>
      </c>
      <c r="I47" s="29" t="s">
        <v>109</v>
      </c>
      <c r="J47" s="29" t="s">
        <v>112</v>
      </c>
      <c r="K47" s="29" t="s">
        <v>113</v>
      </c>
    </row>
    <row r="48" spans="1:19" x14ac:dyDescent="0.2">
      <c r="B48" s="38"/>
      <c r="C48" s="38"/>
      <c r="D48" s="38"/>
      <c r="E48" s="38"/>
      <c r="F48" s="38"/>
      <c r="G48" s="40"/>
      <c r="H48" s="29"/>
      <c r="I48" s="29"/>
      <c r="J48" s="29"/>
      <c r="K48" s="29"/>
    </row>
    <row r="50" spans="1:13" x14ac:dyDescent="0.2">
      <c r="A50">
        <v>3</v>
      </c>
      <c r="B50" t="s">
        <v>130</v>
      </c>
    </row>
    <row r="51" spans="1:13" x14ac:dyDescent="0.2">
      <c r="B51" s="37" t="s">
        <v>89</v>
      </c>
      <c r="C51" s="37" t="s">
        <v>1</v>
      </c>
      <c r="D51" s="37" t="s">
        <v>90</v>
      </c>
      <c r="E51" s="37" t="s">
        <v>91</v>
      </c>
      <c r="F51" s="37" t="s">
        <v>92</v>
      </c>
      <c r="G51" s="39" t="s">
        <v>29</v>
      </c>
      <c r="H51" s="29" t="s">
        <v>108</v>
      </c>
      <c r="I51" s="29" t="s">
        <v>109</v>
      </c>
      <c r="J51" s="29" t="s">
        <v>112</v>
      </c>
      <c r="K51" s="30" t="s">
        <v>113</v>
      </c>
      <c r="L51" s="31" t="s">
        <v>121</v>
      </c>
    </row>
    <row r="52" spans="1:13" x14ac:dyDescent="0.2">
      <c r="B52" s="38"/>
      <c r="C52" s="38"/>
      <c r="D52" s="38"/>
      <c r="E52" s="38"/>
      <c r="F52" s="38"/>
      <c r="G52" s="40"/>
      <c r="H52" s="29"/>
      <c r="I52" s="29"/>
      <c r="J52" s="29"/>
      <c r="K52" s="30"/>
      <c r="L52" s="31"/>
    </row>
    <row r="54" spans="1:13" x14ac:dyDescent="0.2">
      <c r="A54">
        <v>4</v>
      </c>
      <c r="B54" t="s">
        <v>131</v>
      </c>
    </row>
    <row r="55" spans="1:13" x14ac:dyDescent="0.2">
      <c r="B55" s="37" t="s">
        <v>89</v>
      </c>
      <c r="C55" s="37" t="s">
        <v>1</v>
      </c>
      <c r="D55" s="37" t="s">
        <v>90</v>
      </c>
      <c r="E55" s="37" t="s">
        <v>91</v>
      </c>
      <c r="F55" s="37" t="s">
        <v>92</v>
      </c>
      <c r="G55" s="39" t="s">
        <v>29</v>
      </c>
      <c r="H55" s="29" t="s">
        <v>108</v>
      </c>
      <c r="I55" s="29" t="s">
        <v>109</v>
      </c>
      <c r="J55" s="29" t="s">
        <v>112</v>
      </c>
      <c r="K55" s="30" t="s">
        <v>113</v>
      </c>
      <c r="L55" s="31" t="s">
        <v>121</v>
      </c>
      <c r="M55" s="31" t="s">
        <v>125</v>
      </c>
    </row>
    <row r="56" spans="1:13" x14ac:dyDescent="0.2">
      <c r="B56" s="38"/>
      <c r="C56" s="38"/>
      <c r="D56" s="38"/>
      <c r="E56" s="38"/>
      <c r="F56" s="38"/>
      <c r="G56" s="40"/>
      <c r="H56" s="29"/>
      <c r="I56" s="29"/>
      <c r="J56" s="29"/>
      <c r="K56" s="30"/>
      <c r="L56" s="31"/>
      <c r="M56" s="3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2887C-4EC1-46B3-B545-05B4DE9AB9D6}">
  <dimension ref="B2:T20"/>
  <sheetViews>
    <sheetView workbookViewId="0">
      <selection activeCell="L16" sqref="L16"/>
    </sheetView>
  </sheetViews>
  <sheetFormatPr baseColWidth="10" defaultColWidth="8.83203125" defaultRowHeight="16" x14ac:dyDescent="0.2"/>
  <cols>
    <col min="1" max="1" width="2.5" customWidth="1"/>
    <col min="3" max="3" width="11.1640625" bestFit="1" customWidth="1"/>
    <col min="4" max="4" width="7.83203125" bestFit="1" customWidth="1"/>
    <col min="5" max="5" width="10.83203125" bestFit="1" customWidth="1"/>
    <col min="6" max="6" width="14.33203125" bestFit="1" customWidth="1"/>
    <col min="7" max="7" width="12" bestFit="1" customWidth="1"/>
    <col min="8" max="8" width="30.1640625" bestFit="1" customWidth="1"/>
    <col min="9" max="10" width="12" customWidth="1"/>
    <col min="16" max="16" width="13" bestFit="1" customWidth="1"/>
    <col min="17" max="17" width="9.83203125" bestFit="1" customWidth="1"/>
    <col min="18" max="18" width="30.1640625" bestFit="1" customWidth="1"/>
    <col min="19" max="19" width="17" customWidth="1"/>
  </cols>
  <sheetData>
    <row r="2" spans="2:20" x14ac:dyDescent="0.2">
      <c r="B2" t="s">
        <v>132</v>
      </c>
      <c r="L2" t="s">
        <v>133</v>
      </c>
    </row>
    <row r="3" spans="2:20" x14ac:dyDescent="0.2">
      <c r="B3" s="2" t="s">
        <v>1</v>
      </c>
      <c r="C3" s="3" t="s">
        <v>2</v>
      </c>
      <c r="D3" s="21" t="s">
        <v>3</v>
      </c>
      <c r="E3" s="17" t="s">
        <v>25</v>
      </c>
      <c r="F3" s="18" t="s">
        <v>134</v>
      </c>
      <c r="G3" s="18" t="s">
        <v>135</v>
      </c>
      <c r="H3" s="17" t="s">
        <v>136</v>
      </c>
      <c r="I3" s="18" t="s">
        <v>137</v>
      </c>
      <c r="J3" s="18" t="s">
        <v>138</v>
      </c>
      <c r="L3" t="s">
        <v>91</v>
      </c>
      <c r="M3" t="s">
        <v>28</v>
      </c>
      <c r="N3" t="s">
        <v>139</v>
      </c>
      <c r="O3" t="s">
        <v>140</v>
      </c>
      <c r="P3" t="s">
        <v>33</v>
      </c>
      <c r="Q3" t="s">
        <v>141</v>
      </c>
      <c r="R3" t="s">
        <v>136</v>
      </c>
      <c r="S3" t="s">
        <v>137</v>
      </c>
      <c r="T3" t="s">
        <v>138</v>
      </c>
    </row>
    <row r="4" spans="2:20" x14ac:dyDescent="0.2">
      <c r="B4" s="4">
        <v>1</v>
      </c>
      <c r="C4" s="4" t="s">
        <v>4</v>
      </c>
      <c r="D4" s="22">
        <v>3</v>
      </c>
      <c r="E4" s="19" t="s">
        <v>5</v>
      </c>
      <c r="F4" s="20">
        <v>19</v>
      </c>
      <c r="G4" s="20">
        <v>345</v>
      </c>
      <c r="H4" s="19" t="s">
        <v>142</v>
      </c>
      <c r="I4" s="20">
        <v>140</v>
      </c>
      <c r="J4" s="20">
        <f>G4+I4</f>
        <v>485</v>
      </c>
      <c r="L4">
        <v>4</v>
      </c>
      <c r="M4">
        <v>3</v>
      </c>
      <c r="N4">
        <v>0</v>
      </c>
      <c r="O4">
        <v>0</v>
      </c>
      <c r="P4">
        <v>100</v>
      </c>
      <c r="Q4">
        <f>G4+SUM(N4:P4)</f>
        <v>445</v>
      </c>
      <c r="R4" t="str">
        <f>H4</f>
        <v>it, uni place, sugden</v>
      </c>
      <c r="S4">
        <v>140</v>
      </c>
      <c r="T4">
        <f>Q4+S4</f>
        <v>585</v>
      </c>
    </row>
    <row r="5" spans="2:20" x14ac:dyDescent="0.2">
      <c r="B5" s="4">
        <v>2</v>
      </c>
      <c r="C5" s="4" t="s">
        <v>6</v>
      </c>
      <c r="D5" s="22">
        <v>1</v>
      </c>
      <c r="E5" s="19" t="s">
        <v>7</v>
      </c>
      <c r="F5" s="20">
        <v>2</v>
      </c>
      <c r="G5" s="20">
        <v>590</v>
      </c>
      <c r="H5" s="19" t="s">
        <v>143</v>
      </c>
      <c r="I5" s="20">
        <v>120</v>
      </c>
      <c r="J5" s="20">
        <f>G5+I5</f>
        <v>710</v>
      </c>
      <c r="L5">
        <v>5</v>
      </c>
      <c r="M5">
        <v>7</v>
      </c>
      <c r="N5">
        <v>0</v>
      </c>
      <c r="O5">
        <v>15</v>
      </c>
      <c r="P5">
        <v>0</v>
      </c>
      <c r="Q5">
        <f>G5+SUM(N5:P5)</f>
        <v>605</v>
      </c>
      <c r="R5" t="str">
        <f>H5</f>
        <v>ambs, mecd</v>
      </c>
      <c r="S5">
        <v>120</v>
      </c>
      <c r="T5">
        <f>Q5+S5</f>
        <v>725</v>
      </c>
    </row>
    <row r="6" spans="2:20" x14ac:dyDescent="0.2">
      <c r="B6" s="4">
        <v>3</v>
      </c>
      <c r="C6" s="4" t="s">
        <v>8</v>
      </c>
      <c r="D6" s="22">
        <v>2</v>
      </c>
      <c r="E6" s="19" t="s">
        <v>9</v>
      </c>
      <c r="F6" s="20">
        <v>6</v>
      </c>
      <c r="G6" s="20">
        <v>465</v>
      </c>
      <c r="H6" s="19" t="s">
        <v>144</v>
      </c>
      <c r="I6" s="20">
        <v>240</v>
      </c>
      <c r="J6" s="20">
        <f>G6+I6</f>
        <v>705</v>
      </c>
      <c r="L6">
        <v>6</v>
      </c>
      <c r="M6">
        <v>12</v>
      </c>
      <c r="N6">
        <v>0</v>
      </c>
      <c r="O6">
        <v>0</v>
      </c>
      <c r="P6">
        <v>0</v>
      </c>
      <c r="Q6">
        <f>G6+SUM(N6:P6)</f>
        <v>465</v>
      </c>
      <c r="R6" t="str">
        <f>H6</f>
        <v>crawford, library, museum</v>
      </c>
      <c r="S6">
        <v>240</v>
      </c>
      <c r="T6">
        <f>Q6+S6</f>
        <v>705</v>
      </c>
    </row>
    <row r="7" spans="2:20" x14ac:dyDescent="0.2">
      <c r="B7" s="4"/>
      <c r="C7" s="4"/>
      <c r="D7" s="22"/>
      <c r="E7" s="19"/>
      <c r="F7" s="20"/>
      <c r="G7" s="20"/>
      <c r="H7" s="19"/>
      <c r="I7" s="20"/>
      <c r="J7" s="20"/>
      <c r="L7">
        <v>4</v>
      </c>
      <c r="M7">
        <v>16</v>
      </c>
      <c r="N7">
        <v>80</v>
      </c>
      <c r="O7">
        <v>0</v>
      </c>
      <c r="P7">
        <v>0</v>
      </c>
      <c r="Q7">
        <f>465-80</f>
        <v>385</v>
      </c>
      <c r="R7" t="s">
        <v>145</v>
      </c>
      <c r="S7">
        <v>320</v>
      </c>
      <c r="T7">
        <f>Q7+S7</f>
        <v>705</v>
      </c>
    </row>
    <row r="8" spans="2:20" x14ac:dyDescent="0.2">
      <c r="B8" s="4">
        <v>4</v>
      </c>
      <c r="C8" s="4" t="s">
        <v>10</v>
      </c>
      <c r="D8" s="22">
        <v>6</v>
      </c>
      <c r="E8" s="19" t="s">
        <v>11</v>
      </c>
      <c r="F8" s="20">
        <v>4</v>
      </c>
      <c r="G8" s="20">
        <v>360</v>
      </c>
      <c r="H8" s="19" t="s">
        <v>146</v>
      </c>
      <c r="I8" s="20">
        <v>130</v>
      </c>
      <c r="J8" s="20">
        <f>G8+I8</f>
        <v>490</v>
      </c>
      <c r="L8">
        <v>5</v>
      </c>
      <c r="M8">
        <v>9</v>
      </c>
      <c r="N8">
        <v>30</v>
      </c>
      <c r="O8">
        <v>0</v>
      </c>
      <c r="P8">
        <v>0</v>
      </c>
      <c r="Q8">
        <f>360-30</f>
        <v>330</v>
      </c>
      <c r="R8" t="s">
        <v>146</v>
      </c>
      <c r="S8">
        <v>130</v>
      </c>
      <c r="T8">
        <f>Q8+S8</f>
        <v>460</v>
      </c>
    </row>
    <row r="9" spans="2:20" x14ac:dyDescent="0.2">
      <c r="M9" t="s">
        <v>147</v>
      </c>
    </row>
    <row r="10" spans="2:20" x14ac:dyDescent="0.2">
      <c r="M10" t="s">
        <v>148</v>
      </c>
    </row>
    <row r="12" spans="2:20" x14ac:dyDescent="0.2">
      <c r="B12" t="s">
        <v>149</v>
      </c>
      <c r="L12" t="s">
        <v>150</v>
      </c>
    </row>
    <row r="13" spans="2:20" x14ac:dyDescent="0.2">
      <c r="B13" s="2" t="s">
        <v>1</v>
      </c>
      <c r="C13" s="3" t="s">
        <v>2</v>
      </c>
      <c r="D13" s="21" t="s">
        <v>3</v>
      </c>
      <c r="E13" s="17" t="s">
        <v>25</v>
      </c>
      <c r="F13" s="18" t="s">
        <v>134</v>
      </c>
      <c r="G13" s="18" t="s">
        <v>135</v>
      </c>
      <c r="H13" s="17" t="s">
        <v>136</v>
      </c>
      <c r="I13" s="18" t="s">
        <v>137</v>
      </c>
      <c r="J13" s="18" t="s">
        <v>138</v>
      </c>
      <c r="L13" t="s">
        <v>91</v>
      </c>
      <c r="M13" t="s">
        <v>28</v>
      </c>
      <c r="N13" t="s">
        <v>139</v>
      </c>
      <c r="O13" t="s">
        <v>140</v>
      </c>
      <c r="P13" t="s">
        <v>33</v>
      </c>
      <c r="Q13" t="s">
        <v>141</v>
      </c>
      <c r="R13" t="s">
        <v>136</v>
      </c>
      <c r="S13" t="s">
        <v>137</v>
      </c>
      <c r="T13" t="s">
        <v>138</v>
      </c>
    </row>
    <row r="14" spans="2:20" x14ac:dyDescent="0.2">
      <c r="B14" s="4">
        <v>1</v>
      </c>
      <c r="C14" s="4" t="s">
        <v>4</v>
      </c>
      <c r="D14" s="22">
        <v>3</v>
      </c>
      <c r="E14" s="19" t="s">
        <v>5</v>
      </c>
      <c r="F14" s="20">
        <v>3</v>
      </c>
      <c r="G14" s="20">
        <v>445</v>
      </c>
      <c r="H14" s="19" t="s">
        <v>142</v>
      </c>
      <c r="I14" s="20">
        <v>140</v>
      </c>
      <c r="J14" s="20">
        <f>G14+I14</f>
        <v>585</v>
      </c>
      <c r="L14">
        <v>4</v>
      </c>
      <c r="M14">
        <v>7</v>
      </c>
      <c r="N14">
        <v>0</v>
      </c>
      <c r="O14">
        <v>15</v>
      </c>
      <c r="P14">
        <v>0</v>
      </c>
      <c r="Q14">
        <f>G14+O14</f>
        <v>460</v>
      </c>
      <c r="R14" t="str">
        <f>H14</f>
        <v>it, uni place, sugden</v>
      </c>
      <c r="S14">
        <f>I14</f>
        <v>140</v>
      </c>
      <c r="T14">
        <f>Q14+S14</f>
        <v>600</v>
      </c>
    </row>
    <row r="15" spans="2:20" x14ac:dyDescent="0.2">
      <c r="B15" s="4">
        <v>2</v>
      </c>
      <c r="C15" s="4" t="s">
        <v>6</v>
      </c>
      <c r="D15" s="22">
        <v>1</v>
      </c>
      <c r="E15" s="19" t="s">
        <v>7</v>
      </c>
      <c r="F15" s="20">
        <v>7</v>
      </c>
      <c r="G15" s="20">
        <v>605</v>
      </c>
      <c r="H15" s="19" t="s">
        <v>143</v>
      </c>
      <c r="I15" s="20">
        <v>120</v>
      </c>
      <c r="J15" s="20">
        <f>G15+I15</f>
        <v>725</v>
      </c>
      <c r="L15">
        <v>4</v>
      </c>
      <c r="M15">
        <v>11</v>
      </c>
      <c r="N15">
        <v>0</v>
      </c>
      <c r="O15">
        <v>0</v>
      </c>
      <c r="P15">
        <v>0</v>
      </c>
      <c r="Q15">
        <v>605</v>
      </c>
      <c r="R15" t="str">
        <f>H15</f>
        <v>ambs, mecd</v>
      </c>
      <c r="S15">
        <f>I15</f>
        <v>120</v>
      </c>
      <c r="T15">
        <f>Q15+S15</f>
        <v>725</v>
      </c>
    </row>
    <row r="16" spans="2:20" x14ac:dyDescent="0.2">
      <c r="B16" s="4">
        <v>3</v>
      </c>
      <c r="C16" s="4" t="s">
        <v>8</v>
      </c>
      <c r="D16" s="22">
        <v>2</v>
      </c>
      <c r="E16" s="19" t="s">
        <v>9</v>
      </c>
      <c r="F16" s="20">
        <v>16</v>
      </c>
      <c r="G16" s="20">
        <v>415</v>
      </c>
      <c r="H16" s="19" t="s">
        <v>145</v>
      </c>
      <c r="I16" s="20">
        <v>320</v>
      </c>
      <c r="J16" s="20">
        <f>G16+I16</f>
        <v>735</v>
      </c>
      <c r="L16">
        <v>2</v>
      </c>
      <c r="M16" t="s">
        <v>151</v>
      </c>
      <c r="N16">
        <v>0</v>
      </c>
      <c r="O16">
        <v>0</v>
      </c>
      <c r="P16">
        <v>0</v>
      </c>
      <c r="Q16">
        <v>415</v>
      </c>
      <c r="R16" t="str">
        <f>H16</f>
        <v>crawford, library, museum, samalex</v>
      </c>
      <c r="S16">
        <v>320</v>
      </c>
      <c r="T16">
        <f>Q16+S16</f>
        <v>735</v>
      </c>
    </row>
    <row r="17" spans="2:20" x14ac:dyDescent="0.2">
      <c r="B17" s="4">
        <v>4</v>
      </c>
      <c r="C17" s="4" t="s">
        <v>10</v>
      </c>
      <c r="D17" s="22">
        <v>6</v>
      </c>
      <c r="E17" s="19" t="s">
        <v>11</v>
      </c>
      <c r="F17" s="20">
        <v>9</v>
      </c>
      <c r="G17" s="20">
        <v>330</v>
      </c>
      <c r="H17" s="19" t="s">
        <v>146</v>
      </c>
      <c r="I17" s="20">
        <v>130</v>
      </c>
      <c r="J17" s="20">
        <f>G17+I17</f>
        <v>460</v>
      </c>
      <c r="L17">
        <v>6</v>
      </c>
      <c r="M17">
        <v>15</v>
      </c>
      <c r="N17">
        <v>0</v>
      </c>
      <c r="O17">
        <v>0</v>
      </c>
      <c r="P17">
        <v>0</v>
      </c>
      <c r="Q17">
        <v>330</v>
      </c>
      <c r="R17" t="str">
        <f>H17</f>
        <v>kilburn, whitworth hall</v>
      </c>
      <c r="S17">
        <v>130</v>
      </c>
      <c r="T17">
        <f>Q17+S17</f>
        <v>460</v>
      </c>
    </row>
    <row r="18" spans="2:20" x14ac:dyDescent="0.2">
      <c r="L18">
        <v>1</v>
      </c>
      <c r="M18">
        <v>16</v>
      </c>
      <c r="N18">
        <v>80</v>
      </c>
      <c r="O18">
        <v>0</v>
      </c>
      <c r="P18">
        <v>0</v>
      </c>
      <c r="Q18">
        <f>Q17-80</f>
        <v>250</v>
      </c>
      <c r="R18" t="str">
        <f>H17</f>
        <v>kilburn, whitworth hall</v>
      </c>
      <c r="S18">
        <v>130</v>
      </c>
      <c r="T18">
        <f>Q18+S18</f>
        <v>380</v>
      </c>
    </row>
    <row r="19" spans="2:20" x14ac:dyDescent="0.2">
      <c r="M19" t="s">
        <v>152</v>
      </c>
    </row>
    <row r="20" spans="2:20" x14ac:dyDescent="0.2">
      <c r="M20" t="s">
        <v>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6DEB9-2700-48F3-95BA-EF9AC6C06A0F}">
  <dimension ref="B2:X26"/>
  <sheetViews>
    <sheetView topLeftCell="M1" workbookViewId="0">
      <selection activeCell="N5" sqref="N5"/>
    </sheetView>
  </sheetViews>
  <sheetFormatPr baseColWidth="10" defaultColWidth="8.83203125" defaultRowHeight="16" x14ac:dyDescent="0.2"/>
  <cols>
    <col min="20" max="20" width="9.6640625" bestFit="1" customWidth="1"/>
  </cols>
  <sheetData>
    <row r="2" spans="2:23" x14ac:dyDescent="0.2">
      <c r="B2" t="s">
        <v>154</v>
      </c>
    </row>
    <row r="3" spans="2:23" x14ac:dyDescent="0.2">
      <c r="C3" t="s">
        <v>155</v>
      </c>
      <c r="M3" t="s">
        <v>156</v>
      </c>
      <c r="S3" s="2" t="s">
        <v>31</v>
      </c>
      <c r="T3" s="3" t="s">
        <v>59</v>
      </c>
    </row>
    <row r="4" spans="2:23" x14ac:dyDescent="0.2">
      <c r="D4" t="s">
        <v>157</v>
      </c>
      <c r="N4" t="s">
        <v>158</v>
      </c>
      <c r="S4" s="4">
        <v>1</v>
      </c>
      <c r="T4" s="23" t="s">
        <v>60</v>
      </c>
      <c r="W4" t="s">
        <v>159</v>
      </c>
    </row>
    <row r="5" spans="2:23" x14ac:dyDescent="0.2">
      <c r="E5" t="s">
        <v>160</v>
      </c>
      <c r="N5" t="s">
        <v>161</v>
      </c>
      <c r="S5" s="4">
        <v>2</v>
      </c>
      <c r="T5" s="23" t="s">
        <v>61</v>
      </c>
      <c r="W5" t="s">
        <v>162</v>
      </c>
    </row>
    <row r="6" spans="2:23" x14ac:dyDescent="0.2">
      <c r="F6" s="16" t="s">
        <v>163</v>
      </c>
      <c r="S6" s="4">
        <v>3</v>
      </c>
      <c r="T6" s="23" t="s">
        <v>62</v>
      </c>
      <c r="W6" t="s">
        <v>164</v>
      </c>
    </row>
    <row r="7" spans="2:23" x14ac:dyDescent="0.2">
      <c r="F7" s="16" t="s">
        <v>165</v>
      </c>
      <c r="N7" t="s">
        <v>166</v>
      </c>
      <c r="O7">
        <v>6</v>
      </c>
      <c r="S7" s="4">
        <v>4</v>
      </c>
      <c r="T7" s="4" t="s">
        <v>63</v>
      </c>
    </row>
    <row r="8" spans="2:23" x14ac:dyDescent="0.2">
      <c r="E8" s="14" t="s">
        <v>167</v>
      </c>
      <c r="N8" t="s">
        <v>161</v>
      </c>
    </row>
    <row r="9" spans="2:23" x14ac:dyDescent="0.2">
      <c r="E9" s="14" t="s">
        <v>168</v>
      </c>
    </row>
    <row r="10" spans="2:23" x14ac:dyDescent="0.2">
      <c r="D10" s="15" t="s">
        <v>169</v>
      </c>
      <c r="N10" t="s">
        <v>166</v>
      </c>
      <c r="O10" t="s">
        <v>170</v>
      </c>
      <c r="T10" t="s">
        <v>171</v>
      </c>
    </row>
    <row r="11" spans="2:23" x14ac:dyDescent="0.2">
      <c r="D11" s="15" t="s">
        <v>172</v>
      </c>
      <c r="N11" t="s">
        <v>173</v>
      </c>
      <c r="O11" t="s">
        <v>174</v>
      </c>
    </row>
    <row r="13" spans="2:23" x14ac:dyDescent="0.2">
      <c r="N13" t="s">
        <v>166</v>
      </c>
      <c r="O13" t="s">
        <v>175</v>
      </c>
      <c r="T13" t="s">
        <v>176</v>
      </c>
    </row>
    <row r="14" spans="2:23" x14ac:dyDescent="0.2">
      <c r="C14" t="s">
        <v>177</v>
      </c>
      <c r="N14" t="s">
        <v>173</v>
      </c>
      <c r="O14" t="s">
        <v>178</v>
      </c>
      <c r="U14" t="s">
        <v>179</v>
      </c>
    </row>
    <row r="15" spans="2:23" x14ac:dyDescent="0.2">
      <c r="D15" t="s">
        <v>157</v>
      </c>
      <c r="V15" t="s">
        <v>180</v>
      </c>
    </row>
    <row r="16" spans="2:23" x14ac:dyDescent="0.2">
      <c r="E16" t="s">
        <v>160</v>
      </c>
      <c r="N16" t="s">
        <v>166</v>
      </c>
      <c r="O16" t="s">
        <v>181</v>
      </c>
      <c r="R16" t="s">
        <v>182</v>
      </c>
      <c r="V16" t="s">
        <v>183</v>
      </c>
    </row>
    <row r="17" spans="2:24" x14ac:dyDescent="0.2">
      <c r="F17" s="16" t="s">
        <v>163</v>
      </c>
      <c r="N17" t="s">
        <v>173</v>
      </c>
      <c r="O17" t="s">
        <v>184</v>
      </c>
      <c r="T17" t="s">
        <v>185</v>
      </c>
      <c r="X17" s="25"/>
    </row>
    <row r="18" spans="2:24" x14ac:dyDescent="0.2">
      <c r="F18" s="16" t="s">
        <v>165</v>
      </c>
      <c r="U18" t="s">
        <v>161</v>
      </c>
      <c r="W18" t="s">
        <v>186</v>
      </c>
    </row>
    <row r="19" spans="2:24" x14ac:dyDescent="0.2">
      <c r="E19" s="14" t="s">
        <v>167</v>
      </c>
      <c r="N19" t="s">
        <v>166</v>
      </c>
      <c r="O19" t="s">
        <v>187</v>
      </c>
      <c r="T19" t="s">
        <v>180</v>
      </c>
    </row>
    <row r="20" spans="2:24" x14ac:dyDescent="0.2">
      <c r="E20" s="14" t="s">
        <v>168</v>
      </c>
      <c r="N20" t="s">
        <v>173</v>
      </c>
      <c r="O20" s="24" t="s">
        <v>188</v>
      </c>
      <c r="T20" t="s">
        <v>183</v>
      </c>
    </row>
    <row r="21" spans="2:24" x14ac:dyDescent="0.2">
      <c r="D21" s="15" t="s">
        <v>169</v>
      </c>
    </row>
    <row r="22" spans="2:24" x14ac:dyDescent="0.2">
      <c r="D22" s="15" t="s">
        <v>172</v>
      </c>
      <c r="N22" t="s">
        <v>166</v>
      </c>
      <c r="O22" t="s">
        <v>189</v>
      </c>
    </row>
    <row r="23" spans="2:24" x14ac:dyDescent="0.2">
      <c r="N23" t="s">
        <v>173</v>
      </c>
      <c r="O23" s="24" t="s">
        <v>188</v>
      </c>
    </row>
    <row r="24" spans="2:24" x14ac:dyDescent="0.2">
      <c r="B24" s="16" t="s">
        <v>190</v>
      </c>
    </row>
    <row r="25" spans="2:24" x14ac:dyDescent="0.2">
      <c r="N25" t="s">
        <v>166</v>
      </c>
      <c r="O25" t="s">
        <v>191</v>
      </c>
    </row>
    <row r="26" spans="2:24" x14ac:dyDescent="0.2">
      <c r="N26" t="s">
        <v>173</v>
      </c>
      <c r="O26"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Schema</vt:lpstr>
      <vt:lpstr>CTE</vt:lpstr>
      <vt:lpstr>Leaderboard</vt:lpstr>
      <vt:lpstr>Possibility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Tania Diamanta</dc:creator>
  <cp:keywords/>
  <dc:description/>
  <cp:lastModifiedBy>Tania Diamanta</cp:lastModifiedBy>
  <cp:revision/>
  <dcterms:created xsi:type="dcterms:W3CDTF">2024-10-25T15:14:13Z</dcterms:created>
  <dcterms:modified xsi:type="dcterms:W3CDTF">2024-11-10T23:49:24Z</dcterms:modified>
  <cp:category/>
  <cp:contentStatus/>
</cp:coreProperties>
</file>