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taylorniedzielski/Desktop/cs513/"/>
    </mc:Choice>
  </mc:AlternateContent>
  <xr:revisionPtr revIDLastSave="0" documentId="13_ncr:1_{B53715E3-0B7E-9642-866D-2E51C09C6ED3}" xr6:coauthVersionLast="46" xr6:coauthVersionMax="46" xr10:uidLastSave="{00000000-0000-0000-0000-000000000000}"/>
  <bookViews>
    <workbookView xWindow="0" yWindow="460" windowWidth="28800" windowHeight="15940" activeTab="4" xr2:uid="{00000000-000D-0000-FFFF-FFFF00000000}"/>
  </bookViews>
  <sheets>
    <sheet name="Data" sheetId="2" r:id="rId1"/>
    <sheet name="Normalize Data" sheetId="3" r:id="rId2"/>
    <sheet name="Test 1 Dist" sheetId="4" r:id="rId3"/>
    <sheet name="Test 2 Dist" sheetId="5" r:id="rId4"/>
    <sheet name="Test 3 Dist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H3" i="4" s="1"/>
  <c r="K10" i="5"/>
  <c r="J7" i="5"/>
  <c r="J6" i="5"/>
  <c r="J5" i="5"/>
  <c r="J4" i="5"/>
  <c r="J3" i="5"/>
  <c r="K11" i="6"/>
  <c r="J6" i="6"/>
  <c r="J5" i="6"/>
  <c r="I8" i="4"/>
  <c r="J4" i="6"/>
  <c r="J3" i="6"/>
  <c r="J2" i="6"/>
  <c r="H39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2" i="5"/>
  <c r="H9" i="5"/>
  <c r="H8" i="5"/>
  <c r="F2" i="4"/>
  <c r="H3" i="5"/>
  <c r="H4" i="5"/>
  <c r="H5" i="5"/>
  <c r="H6" i="5"/>
  <c r="H7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F3" i="4"/>
  <c r="F4" i="4"/>
  <c r="F5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I3" i="3"/>
  <c r="C2" i="3" s="1"/>
  <c r="K4" i="3"/>
  <c r="K3" i="3"/>
  <c r="E2" i="3" s="1"/>
  <c r="I4" i="3"/>
  <c r="J2" i="2" a="1"/>
  <c r="H2" i="2" a="1"/>
  <c r="H5" i="4" l="1"/>
  <c r="H2" i="4"/>
  <c r="H4" i="4"/>
  <c r="J2" i="5"/>
  <c r="C38" i="3"/>
  <c r="C35" i="3"/>
  <c r="C32" i="3"/>
  <c r="C40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37" i="3"/>
  <c r="C34" i="3"/>
  <c r="C30" i="3"/>
  <c r="C39" i="3"/>
  <c r="C36" i="3"/>
  <c r="C33" i="3"/>
  <c r="C31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42" i="3"/>
  <c r="E41" i="3"/>
  <c r="E42" i="3"/>
  <c r="C41" i="3"/>
  <c r="J2" i="2"/>
  <c r="H2" i="2"/>
  <c r="J3" i="3" l="1"/>
  <c r="J4" i="3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2" i="3"/>
  <c r="D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<sst xmlns="http://schemas.openxmlformats.org/spreadsheetml/2006/main" count="320" uniqueCount="35">
  <si>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</si>
  <si>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</si>
  <si>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</si>
  <si>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</si>
  <si>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</si>
  <si>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</si>
  <si>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</si>
  <si>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</si>
  <si>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</si>
  <si>
    <t xml:space="preserve">KNN UNWEIGHTED ANALYSIS </t>
  </si>
  <si>
    <t>K = 4</t>
  </si>
  <si>
    <t>Exposure vs Infected</t>
  </si>
  <si>
    <t>MaritalStatus vs Infected</t>
  </si>
  <si>
    <t>MonthAtHospital vs infected</t>
  </si>
  <si>
    <t>Euclidian Distance = sqrt((x1-x2)^2 +(y1-y1)^2)</t>
  </si>
  <si>
    <t>infected</t>
  </si>
  <si>
    <t>Normalized Data</t>
  </si>
  <si>
    <t xml:space="preserve">Exposure </t>
  </si>
  <si>
    <t xml:space="preserve">Mean </t>
  </si>
  <si>
    <t>Stdv</t>
  </si>
  <si>
    <t>Marital Status</t>
  </si>
  <si>
    <t>Test</t>
  </si>
  <si>
    <t>Distances</t>
  </si>
  <si>
    <t xml:space="preserve">Test 1 </t>
  </si>
  <si>
    <t>Test 2</t>
  </si>
  <si>
    <t>Test 3</t>
  </si>
  <si>
    <t>Dist</t>
  </si>
  <si>
    <t>Test 1</t>
  </si>
  <si>
    <t>Distance</t>
  </si>
  <si>
    <t>&lt;- Expected</t>
  </si>
  <si>
    <t>&lt;- %correct</t>
  </si>
  <si>
    <t>&lt;- % Correct</t>
  </si>
  <si>
    <t xml:space="preserve">Yes </t>
  </si>
  <si>
    <t xml:space="preserve">&lt;- Expected 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</si>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</sst>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0" fillId="3" borderId="0" xfId="0" applyNumberFormat="1" applyFill="1"/>
    <xf numFmtId="9" fontId="0" fillId="0" borderId="0" xfId="1" applyFont="1"/>
    <xf numFmtId="164" fontId="0" fillId="0" borderId="0" xfId="0" applyNumberFormat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ylorniedzielski/Download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-Mac"/>
    </sheetNames>
    <definedNames>
      <definedName name="CATC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zoomScale="125" workbookViewId="0">
      <selection activeCell="C3" sqref="C3"/>
    </sheetView>
  </sheetViews>
  <sheetFormatPr baseColWidth="10" defaultColWidth="8.83203125" defaultRowHeight="15" x14ac:dyDescent="0.2"/>
  <cols>
    <col min="1" max="1" width="13.5" style="1" bestFit="1" customWidth="1"/>
    <col min="2" max="2" width="11.83203125" style="1" bestFit="1" customWidth="1"/>
    <col min="3" max="3" width="15" style="1" bestFit="1" customWidth="1"/>
    <col min="4" max="5" width="8.83203125" style="1"/>
    <col min="8" max="8" width="11.33203125" bestFit="1" customWidth="1"/>
    <col min="9" max="9" width="14.33203125" bestFit="1" customWidth="1"/>
  </cols>
  <sheetData>
    <row r="1" spans="1:10" x14ac:dyDescent="0.2">
      <c r="A1" s="1" t="s">
        <v>5</v>
      </c>
      <c r="B1" s="1" t="s">
        <v>0</v>
      </c>
      <c r="C1" s="1" t="s">
        <v>6</v>
      </c>
      <c r="D1" s="1" t="s">
        <v>7</v>
      </c>
      <c r="G1" s="1" t="s">
        <v>5</v>
      </c>
      <c r="H1" s="1" t="s">
        <v>0</v>
      </c>
      <c r="I1" s="1" t="s">
        <v>6</v>
      </c>
      <c r="J1" t="s">
        <v>15</v>
      </c>
    </row>
    <row r="2" spans="1:10" x14ac:dyDescent="0.2">
      <c r="A2" s="1">
        <v>3</v>
      </c>
      <c r="B2" s="2" t="s">
        <v>1</v>
      </c>
      <c r="C2" s="2">
        <v>7</v>
      </c>
      <c r="D2" s="3" t="s">
        <v>2</v>
      </c>
      <c r="G2" s="1">
        <v>3</v>
      </c>
      <c r="H2" cm="1">
        <f t="array" ref="H2:H42">[1]!CATCODE(B2:B42)</f>
        <v>0</v>
      </c>
      <c r="I2" s="2">
        <v>7</v>
      </c>
      <c r="J2" cm="1">
        <f t="array" ref="J2:J42">[1]!CATCODE(D2:D42)</f>
        <v>0</v>
      </c>
    </row>
    <row r="3" spans="1:10" x14ac:dyDescent="0.2">
      <c r="A3" s="1">
        <v>3</v>
      </c>
      <c r="B3" s="2" t="s">
        <v>1</v>
      </c>
      <c r="C3" s="2">
        <v>2</v>
      </c>
      <c r="D3" s="3" t="s">
        <v>3</v>
      </c>
      <c r="G3" s="1">
        <v>3</v>
      </c>
      <c r="H3">
        <v>0</v>
      </c>
      <c r="I3" s="2">
        <v>2</v>
      </c>
      <c r="J3">
        <v>1</v>
      </c>
    </row>
    <row r="4" spans="1:10" x14ac:dyDescent="0.2">
      <c r="A4" s="1">
        <v>3</v>
      </c>
      <c r="B4" s="2" t="s">
        <v>1</v>
      </c>
      <c r="C4" s="2">
        <v>7</v>
      </c>
      <c r="D4" s="3" t="s">
        <v>2</v>
      </c>
      <c r="G4" s="1">
        <v>3</v>
      </c>
      <c r="H4">
        <v>0</v>
      </c>
      <c r="I4" s="2">
        <v>7</v>
      </c>
      <c r="J4">
        <v>0</v>
      </c>
    </row>
    <row r="5" spans="1:10" x14ac:dyDescent="0.2">
      <c r="A5" s="1">
        <v>1</v>
      </c>
      <c r="B5" s="2" t="s">
        <v>1</v>
      </c>
      <c r="C5" s="2">
        <v>18</v>
      </c>
      <c r="D5" s="3" t="s">
        <v>2</v>
      </c>
      <c r="G5" s="1">
        <v>1</v>
      </c>
      <c r="H5">
        <v>0</v>
      </c>
      <c r="I5" s="2">
        <v>18</v>
      </c>
      <c r="J5">
        <v>0</v>
      </c>
    </row>
    <row r="6" spans="1:10" x14ac:dyDescent="0.2">
      <c r="A6" s="1">
        <v>4</v>
      </c>
      <c r="B6" s="2" t="s">
        <v>4</v>
      </c>
      <c r="C6" s="2">
        <v>1</v>
      </c>
      <c r="D6" s="3" t="s">
        <v>2</v>
      </c>
      <c r="G6" s="1">
        <v>4</v>
      </c>
      <c r="H6">
        <v>1</v>
      </c>
      <c r="I6" s="2">
        <v>1</v>
      </c>
      <c r="J6">
        <v>0</v>
      </c>
    </row>
    <row r="7" spans="1:10" x14ac:dyDescent="0.2">
      <c r="A7" s="1">
        <v>3</v>
      </c>
      <c r="B7" s="2" t="s">
        <v>1</v>
      </c>
      <c r="C7" s="2">
        <v>2</v>
      </c>
      <c r="D7" s="3" t="s">
        <v>2</v>
      </c>
      <c r="G7" s="1">
        <v>3</v>
      </c>
      <c r="H7">
        <v>0</v>
      </c>
      <c r="I7" s="2">
        <v>2</v>
      </c>
      <c r="J7">
        <v>0</v>
      </c>
    </row>
    <row r="8" spans="1:10" x14ac:dyDescent="0.2">
      <c r="A8" s="1">
        <v>2</v>
      </c>
      <c r="B8" s="2" t="s">
        <v>1</v>
      </c>
      <c r="C8" s="2">
        <v>3</v>
      </c>
      <c r="D8" s="3" t="s">
        <v>3</v>
      </c>
      <c r="G8" s="1">
        <v>2</v>
      </c>
      <c r="H8">
        <v>0</v>
      </c>
      <c r="I8" s="2">
        <v>3</v>
      </c>
      <c r="J8">
        <v>1</v>
      </c>
    </row>
    <row r="9" spans="1:10" x14ac:dyDescent="0.2">
      <c r="A9" s="1">
        <v>1</v>
      </c>
      <c r="B9" s="2" t="s">
        <v>1</v>
      </c>
      <c r="C9" s="2">
        <v>7</v>
      </c>
      <c r="D9" s="3" t="s">
        <v>2</v>
      </c>
      <c r="G9" s="1">
        <v>1</v>
      </c>
      <c r="H9">
        <v>0</v>
      </c>
      <c r="I9" s="2">
        <v>7</v>
      </c>
      <c r="J9">
        <v>0</v>
      </c>
    </row>
    <row r="10" spans="1:10" x14ac:dyDescent="0.2">
      <c r="A10" s="1">
        <v>4</v>
      </c>
      <c r="B10" s="2" t="s">
        <v>4</v>
      </c>
      <c r="C10" s="2">
        <v>6</v>
      </c>
      <c r="D10" s="3" t="s">
        <v>2</v>
      </c>
      <c r="G10" s="1">
        <v>4</v>
      </c>
      <c r="H10">
        <v>1</v>
      </c>
      <c r="I10" s="2">
        <v>6</v>
      </c>
      <c r="J10">
        <v>0</v>
      </c>
    </row>
    <row r="11" spans="1:10" x14ac:dyDescent="0.2">
      <c r="A11" s="1">
        <v>4</v>
      </c>
      <c r="B11" s="2" t="s">
        <v>4</v>
      </c>
      <c r="C11" s="2">
        <v>6</v>
      </c>
      <c r="D11" s="3" t="s">
        <v>2</v>
      </c>
      <c r="G11" s="1">
        <v>4</v>
      </c>
      <c r="H11">
        <v>1</v>
      </c>
      <c r="I11" s="2">
        <v>6</v>
      </c>
      <c r="J11">
        <v>0</v>
      </c>
    </row>
    <row r="12" spans="1:10" x14ac:dyDescent="0.2">
      <c r="A12" s="1">
        <v>2</v>
      </c>
      <c r="B12" s="2" t="s">
        <v>1</v>
      </c>
      <c r="C12" s="2">
        <v>7</v>
      </c>
      <c r="D12" s="3" t="s">
        <v>2</v>
      </c>
      <c r="G12" s="1">
        <v>2</v>
      </c>
      <c r="H12">
        <v>0</v>
      </c>
      <c r="I12" s="2">
        <v>7</v>
      </c>
      <c r="J12">
        <v>0</v>
      </c>
    </row>
    <row r="13" spans="1:10" x14ac:dyDescent="0.2">
      <c r="A13" s="1">
        <v>1</v>
      </c>
      <c r="B13" s="2" t="s">
        <v>4</v>
      </c>
      <c r="C13" s="2">
        <v>2</v>
      </c>
      <c r="D13" s="3" t="s">
        <v>3</v>
      </c>
      <c r="G13" s="1">
        <v>1</v>
      </c>
      <c r="H13">
        <v>1</v>
      </c>
      <c r="I13" s="2">
        <v>2</v>
      </c>
      <c r="J13">
        <v>1</v>
      </c>
    </row>
    <row r="14" spans="1:10" x14ac:dyDescent="0.2">
      <c r="A14" s="1">
        <v>3</v>
      </c>
      <c r="B14" s="2" t="s">
        <v>1</v>
      </c>
      <c r="C14" s="2">
        <v>10</v>
      </c>
      <c r="D14" s="3" t="s">
        <v>2</v>
      </c>
      <c r="G14" s="1">
        <v>3</v>
      </c>
      <c r="H14">
        <v>0</v>
      </c>
      <c r="I14" s="2">
        <v>10</v>
      </c>
      <c r="J14">
        <v>0</v>
      </c>
    </row>
    <row r="15" spans="1:10" x14ac:dyDescent="0.2">
      <c r="A15" s="1">
        <v>1</v>
      </c>
      <c r="B15" s="2" t="s">
        <v>1</v>
      </c>
      <c r="C15" s="2">
        <v>12</v>
      </c>
      <c r="D15" s="3" t="s">
        <v>3</v>
      </c>
      <c r="G15" s="1">
        <v>1</v>
      </c>
      <c r="H15">
        <v>0</v>
      </c>
      <c r="I15" s="2">
        <v>12</v>
      </c>
      <c r="J15">
        <v>1</v>
      </c>
    </row>
    <row r="16" spans="1:10" x14ac:dyDescent="0.2">
      <c r="A16" s="1">
        <v>1</v>
      </c>
      <c r="B16" s="2" t="s">
        <v>1</v>
      </c>
      <c r="C16" s="2">
        <v>29</v>
      </c>
      <c r="D16" s="3" t="s">
        <v>2</v>
      </c>
      <c r="G16" s="1">
        <v>1</v>
      </c>
      <c r="H16">
        <v>0</v>
      </c>
      <c r="I16" s="2">
        <v>29</v>
      </c>
      <c r="J16">
        <v>0</v>
      </c>
    </row>
    <row r="17" spans="1:10" x14ac:dyDescent="0.2">
      <c r="A17" s="1">
        <v>4</v>
      </c>
      <c r="B17" s="2" t="s">
        <v>1</v>
      </c>
      <c r="C17" s="2">
        <v>22</v>
      </c>
      <c r="D17" s="3" t="s">
        <v>2</v>
      </c>
      <c r="G17" s="1">
        <v>4</v>
      </c>
      <c r="H17">
        <v>0</v>
      </c>
      <c r="I17" s="2">
        <v>22</v>
      </c>
      <c r="J17">
        <v>0</v>
      </c>
    </row>
    <row r="18" spans="1:10" x14ac:dyDescent="0.2">
      <c r="A18" s="1">
        <v>2</v>
      </c>
      <c r="B18" s="2" t="s">
        <v>1</v>
      </c>
      <c r="C18" s="2">
        <v>1</v>
      </c>
      <c r="D18" s="3" t="s">
        <v>3</v>
      </c>
      <c r="G18" s="1">
        <v>2</v>
      </c>
      <c r="H18">
        <v>0</v>
      </c>
      <c r="I18" s="2">
        <v>1</v>
      </c>
      <c r="J18">
        <v>1</v>
      </c>
    </row>
    <row r="19" spans="1:10" x14ac:dyDescent="0.2">
      <c r="A19" s="1">
        <v>3</v>
      </c>
      <c r="B19" s="2" t="s">
        <v>1</v>
      </c>
      <c r="C19" s="2">
        <v>2</v>
      </c>
      <c r="D19" s="3" t="s">
        <v>2</v>
      </c>
      <c r="G19" s="1">
        <v>3</v>
      </c>
      <c r="H19">
        <v>0</v>
      </c>
      <c r="I19" s="2">
        <v>2</v>
      </c>
      <c r="J19">
        <v>0</v>
      </c>
    </row>
    <row r="20" spans="1:10" x14ac:dyDescent="0.2">
      <c r="A20" s="1">
        <v>3</v>
      </c>
      <c r="B20" s="2" t="s">
        <v>4</v>
      </c>
      <c r="C20" s="2">
        <v>11</v>
      </c>
      <c r="D20" s="3" t="s">
        <v>2</v>
      </c>
      <c r="G20" s="1">
        <v>3</v>
      </c>
      <c r="H20">
        <v>1</v>
      </c>
      <c r="I20" s="2">
        <v>11</v>
      </c>
      <c r="J20">
        <v>0</v>
      </c>
    </row>
    <row r="21" spans="1:10" x14ac:dyDescent="0.2">
      <c r="A21" s="1">
        <v>2</v>
      </c>
      <c r="B21" s="2" t="s">
        <v>4</v>
      </c>
      <c r="C21" s="2">
        <v>3</v>
      </c>
      <c r="D21" s="3" t="s">
        <v>3</v>
      </c>
      <c r="G21" s="1">
        <v>2</v>
      </c>
      <c r="H21">
        <v>1</v>
      </c>
      <c r="I21" s="2">
        <v>3</v>
      </c>
      <c r="J21">
        <v>1</v>
      </c>
    </row>
    <row r="22" spans="1:10" x14ac:dyDescent="0.2">
      <c r="A22" s="1">
        <v>3</v>
      </c>
      <c r="B22" s="2" t="s">
        <v>1</v>
      </c>
      <c r="C22" s="2">
        <v>1</v>
      </c>
      <c r="D22" s="3" t="s">
        <v>3</v>
      </c>
      <c r="G22" s="1">
        <v>3</v>
      </c>
      <c r="H22">
        <v>0</v>
      </c>
      <c r="I22" s="2">
        <v>1</v>
      </c>
      <c r="J22">
        <v>1</v>
      </c>
    </row>
    <row r="23" spans="1:10" x14ac:dyDescent="0.2">
      <c r="A23" s="1">
        <v>3</v>
      </c>
      <c r="B23" s="2" t="s">
        <v>4</v>
      </c>
      <c r="C23" s="2">
        <v>1</v>
      </c>
      <c r="D23" s="3" t="s">
        <v>2</v>
      </c>
      <c r="G23" s="1">
        <v>3</v>
      </c>
      <c r="H23">
        <v>1</v>
      </c>
      <c r="I23" s="2">
        <v>1</v>
      </c>
      <c r="J23">
        <v>0</v>
      </c>
    </row>
    <row r="24" spans="1:10" x14ac:dyDescent="0.2">
      <c r="A24" s="1">
        <v>4</v>
      </c>
      <c r="B24" s="2" t="s">
        <v>1</v>
      </c>
      <c r="C24" s="2">
        <v>5</v>
      </c>
      <c r="D24" s="3" t="s">
        <v>2</v>
      </c>
      <c r="G24" s="1">
        <v>4</v>
      </c>
      <c r="H24">
        <v>0</v>
      </c>
      <c r="I24" s="2">
        <v>5</v>
      </c>
      <c r="J24">
        <v>0</v>
      </c>
    </row>
    <row r="25" spans="1:10" x14ac:dyDescent="0.2">
      <c r="A25" s="1">
        <v>1</v>
      </c>
      <c r="B25" s="2" t="s">
        <v>4</v>
      </c>
      <c r="C25" s="2">
        <v>9</v>
      </c>
      <c r="D25" s="3" t="s">
        <v>3</v>
      </c>
      <c r="G25" s="1">
        <v>1</v>
      </c>
      <c r="H25">
        <v>1</v>
      </c>
      <c r="I25" s="2">
        <v>9</v>
      </c>
      <c r="J25">
        <v>1</v>
      </c>
    </row>
    <row r="26" spans="1:10" x14ac:dyDescent="0.2">
      <c r="A26" s="1">
        <v>3</v>
      </c>
      <c r="B26" s="2" t="s">
        <v>4</v>
      </c>
      <c r="C26" s="2">
        <v>8</v>
      </c>
      <c r="D26" s="3" t="s">
        <v>2</v>
      </c>
      <c r="G26" s="1">
        <v>3</v>
      </c>
      <c r="H26">
        <v>1</v>
      </c>
      <c r="I26" s="2">
        <v>8</v>
      </c>
      <c r="J26">
        <v>0</v>
      </c>
    </row>
    <row r="27" spans="1:10" x14ac:dyDescent="0.2">
      <c r="A27" s="1">
        <v>3</v>
      </c>
      <c r="B27" s="2" t="s">
        <v>1</v>
      </c>
      <c r="C27" s="2">
        <v>5</v>
      </c>
      <c r="D27" s="3" t="s">
        <v>2</v>
      </c>
      <c r="G27" s="1">
        <v>3</v>
      </c>
      <c r="H27">
        <v>0</v>
      </c>
      <c r="I27" s="2">
        <v>5</v>
      </c>
      <c r="J27">
        <v>0</v>
      </c>
    </row>
    <row r="28" spans="1:10" x14ac:dyDescent="0.2">
      <c r="A28" s="1">
        <v>3</v>
      </c>
      <c r="B28" s="2" t="s">
        <v>4</v>
      </c>
      <c r="C28" s="2">
        <v>1</v>
      </c>
      <c r="D28" s="3" t="s">
        <v>2</v>
      </c>
      <c r="G28" s="1">
        <v>3</v>
      </c>
      <c r="H28">
        <v>1</v>
      </c>
      <c r="I28" s="2">
        <v>1</v>
      </c>
      <c r="J28">
        <v>0</v>
      </c>
    </row>
    <row r="29" spans="1:10" x14ac:dyDescent="0.2">
      <c r="A29" s="1">
        <v>2</v>
      </c>
      <c r="B29" s="2" t="s">
        <v>1</v>
      </c>
      <c r="C29" s="2">
        <v>5</v>
      </c>
      <c r="D29" s="3" t="s">
        <v>3</v>
      </c>
      <c r="G29" s="1">
        <v>2</v>
      </c>
      <c r="H29">
        <v>0</v>
      </c>
      <c r="I29" s="2">
        <v>5</v>
      </c>
      <c r="J29">
        <v>1</v>
      </c>
    </row>
    <row r="30" spans="1:10" x14ac:dyDescent="0.2">
      <c r="A30" s="1">
        <v>4</v>
      </c>
      <c r="B30" s="2" t="s">
        <v>1</v>
      </c>
      <c r="C30" s="2">
        <v>18</v>
      </c>
      <c r="D30" s="3" t="s">
        <v>2</v>
      </c>
      <c r="G30" s="1">
        <v>4</v>
      </c>
      <c r="H30">
        <v>0</v>
      </c>
      <c r="I30" s="2">
        <v>18</v>
      </c>
      <c r="J30">
        <v>0</v>
      </c>
    </row>
    <row r="31" spans="1:10" x14ac:dyDescent="0.2">
      <c r="A31" s="1">
        <v>4</v>
      </c>
      <c r="B31" s="2" t="s">
        <v>1</v>
      </c>
      <c r="C31" s="2">
        <v>3</v>
      </c>
      <c r="D31" s="3" t="s">
        <v>2</v>
      </c>
      <c r="G31" s="1">
        <v>4</v>
      </c>
      <c r="H31">
        <v>0</v>
      </c>
      <c r="I31" s="2">
        <v>3</v>
      </c>
      <c r="J31">
        <v>0</v>
      </c>
    </row>
    <row r="32" spans="1:10" x14ac:dyDescent="0.2">
      <c r="A32" s="1">
        <v>1</v>
      </c>
      <c r="B32" s="2" t="s">
        <v>1</v>
      </c>
      <c r="C32" s="2">
        <v>10</v>
      </c>
      <c r="D32" s="3" t="s">
        <v>2</v>
      </c>
      <c r="G32" s="1">
        <v>1</v>
      </c>
      <c r="H32">
        <v>0</v>
      </c>
      <c r="I32" s="2">
        <v>10</v>
      </c>
      <c r="J32">
        <v>0</v>
      </c>
    </row>
    <row r="33" spans="1:11" x14ac:dyDescent="0.2">
      <c r="A33" s="1">
        <v>4</v>
      </c>
      <c r="B33" s="2" t="s">
        <v>1</v>
      </c>
      <c r="C33" s="2">
        <v>8</v>
      </c>
      <c r="D33" s="3" t="s">
        <v>2</v>
      </c>
      <c r="G33" s="1">
        <v>4</v>
      </c>
      <c r="H33">
        <v>0</v>
      </c>
      <c r="I33" s="2">
        <v>8</v>
      </c>
      <c r="J33">
        <v>0</v>
      </c>
    </row>
    <row r="34" spans="1:11" x14ac:dyDescent="0.2">
      <c r="A34" s="1">
        <v>2</v>
      </c>
      <c r="B34" s="2" t="s">
        <v>4</v>
      </c>
      <c r="C34" s="2">
        <v>5</v>
      </c>
      <c r="D34" s="3" t="s">
        <v>2</v>
      </c>
      <c r="G34" s="1">
        <v>2</v>
      </c>
      <c r="H34">
        <v>1</v>
      </c>
      <c r="I34" s="2">
        <v>5</v>
      </c>
      <c r="J34">
        <v>0</v>
      </c>
    </row>
    <row r="35" spans="1:11" x14ac:dyDescent="0.2">
      <c r="A35" s="1">
        <v>1</v>
      </c>
      <c r="B35" s="2" t="s">
        <v>4</v>
      </c>
      <c r="C35" s="2">
        <v>3</v>
      </c>
      <c r="D35" s="3" t="s">
        <v>2</v>
      </c>
      <c r="G35" s="1">
        <v>1</v>
      </c>
      <c r="H35">
        <v>1</v>
      </c>
      <c r="I35" s="2">
        <v>3</v>
      </c>
      <c r="J35">
        <v>0</v>
      </c>
    </row>
    <row r="36" spans="1:11" x14ac:dyDescent="0.2">
      <c r="A36" s="1">
        <v>3</v>
      </c>
      <c r="B36" s="2" t="s">
        <v>1</v>
      </c>
      <c r="C36" s="2">
        <v>2</v>
      </c>
      <c r="D36" s="3" t="s">
        <v>2</v>
      </c>
      <c r="G36" s="1">
        <v>3</v>
      </c>
      <c r="H36">
        <v>0</v>
      </c>
      <c r="I36" s="2">
        <v>2</v>
      </c>
      <c r="J36">
        <v>0</v>
      </c>
    </row>
    <row r="37" spans="1:11" x14ac:dyDescent="0.2">
      <c r="A37" s="1">
        <v>4</v>
      </c>
      <c r="B37" s="2" t="s">
        <v>4</v>
      </c>
      <c r="C37" s="2">
        <v>5</v>
      </c>
      <c r="D37" s="3" t="s">
        <v>2</v>
      </c>
      <c r="G37" s="1">
        <v>4</v>
      </c>
      <c r="H37">
        <v>1</v>
      </c>
      <c r="I37" s="2">
        <v>5</v>
      </c>
      <c r="J37">
        <v>0</v>
      </c>
    </row>
    <row r="38" spans="1:11" x14ac:dyDescent="0.2">
      <c r="A38" s="1">
        <v>1</v>
      </c>
      <c r="B38" s="2" t="s">
        <v>1</v>
      </c>
      <c r="C38" s="2">
        <v>34</v>
      </c>
      <c r="D38" s="3" t="s">
        <v>2</v>
      </c>
      <c r="G38" s="1">
        <v>1</v>
      </c>
      <c r="H38">
        <v>0</v>
      </c>
      <c r="I38" s="2">
        <v>34</v>
      </c>
      <c r="J38">
        <v>0</v>
      </c>
    </row>
    <row r="39" spans="1:11" x14ac:dyDescent="0.2">
      <c r="A39" s="1">
        <v>3</v>
      </c>
      <c r="B39" s="2" t="s">
        <v>1</v>
      </c>
      <c r="C39" s="2">
        <v>2</v>
      </c>
      <c r="D39" s="3" t="s">
        <v>3</v>
      </c>
      <c r="G39" s="1">
        <v>3</v>
      </c>
      <c r="H39">
        <v>0</v>
      </c>
      <c r="I39" s="2">
        <v>2</v>
      </c>
      <c r="J39">
        <v>1</v>
      </c>
    </row>
    <row r="40" spans="1:11" x14ac:dyDescent="0.2">
      <c r="A40" s="1">
        <v>1</v>
      </c>
      <c r="B40" s="2" t="s">
        <v>1</v>
      </c>
      <c r="C40" s="2">
        <v>1</v>
      </c>
      <c r="D40" s="3" t="s">
        <v>3</v>
      </c>
      <c r="E40" s="1" t="s">
        <v>21</v>
      </c>
      <c r="G40" s="1">
        <v>1</v>
      </c>
      <c r="H40">
        <v>0</v>
      </c>
      <c r="I40" s="2">
        <v>1</v>
      </c>
      <c r="J40">
        <v>1</v>
      </c>
      <c r="K40" s="1" t="s">
        <v>21</v>
      </c>
    </row>
    <row r="41" spans="1:11" x14ac:dyDescent="0.2">
      <c r="A41" s="1">
        <v>3</v>
      </c>
      <c r="B41" s="2" t="s">
        <v>1</v>
      </c>
      <c r="C41" s="2">
        <v>4</v>
      </c>
      <c r="D41" s="3" t="s">
        <v>2</v>
      </c>
      <c r="E41" s="1" t="s">
        <v>21</v>
      </c>
      <c r="G41" s="1">
        <v>3</v>
      </c>
      <c r="H41">
        <v>0</v>
      </c>
      <c r="I41" s="2">
        <v>4</v>
      </c>
      <c r="J41">
        <v>0</v>
      </c>
      <c r="K41" s="1" t="s">
        <v>21</v>
      </c>
    </row>
    <row r="42" spans="1:11" x14ac:dyDescent="0.2">
      <c r="A42" s="1">
        <v>2</v>
      </c>
      <c r="B42" s="2" t="s">
        <v>4</v>
      </c>
      <c r="C42" s="2">
        <v>6</v>
      </c>
      <c r="D42" s="3" t="s">
        <v>3</v>
      </c>
      <c r="E42" s="1" t="s">
        <v>21</v>
      </c>
      <c r="G42" s="1">
        <v>2</v>
      </c>
      <c r="H42">
        <v>1</v>
      </c>
      <c r="I42" s="2">
        <v>6</v>
      </c>
      <c r="J42">
        <v>1</v>
      </c>
      <c r="K42" s="1" t="s">
        <v>21</v>
      </c>
    </row>
    <row r="43" spans="1:11" x14ac:dyDescent="0.2">
      <c r="B43" s="2"/>
      <c r="C43" s="2"/>
      <c r="D43" s="3"/>
    </row>
    <row r="44" spans="1:11" x14ac:dyDescent="0.2">
      <c r="B44" s="2"/>
      <c r="C44" s="2"/>
      <c r="D44" s="3"/>
    </row>
    <row r="45" spans="1:11" x14ac:dyDescent="0.2">
      <c r="B45" s="2"/>
      <c r="C45" s="2"/>
      <c r="D45" s="3"/>
    </row>
    <row r="46" spans="1:11" x14ac:dyDescent="0.2">
      <c r="B46" s="2"/>
      <c r="C46" s="2"/>
      <c r="D46" s="3"/>
    </row>
    <row r="47" spans="1:11" x14ac:dyDescent="0.2">
      <c r="B47" s="2"/>
      <c r="C47" s="2"/>
      <c r="D47" s="3"/>
    </row>
    <row r="48" spans="1:11" x14ac:dyDescent="0.2">
      <c r="B48" s="2"/>
      <c r="C48" s="2"/>
      <c r="D48" s="3"/>
    </row>
    <row r="49" spans="1:5" x14ac:dyDescent="0.2">
      <c r="B49" s="2"/>
      <c r="C49" s="2"/>
      <c r="D49" s="3"/>
    </row>
    <row r="50" spans="1:5" x14ac:dyDescent="0.2">
      <c r="B50" s="2"/>
      <c r="C50" s="2"/>
      <c r="D50" s="3"/>
    </row>
    <row r="51" spans="1:5" x14ac:dyDescent="0.2">
      <c r="B51" s="2"/>
      <c r="C51" s="2"/>
      <c r="D51" s="3"/>
    </row>
    <row r="52" spans="1:5" x14ac:dyDescent="0.2">
      <c r="C52" s="1" t="s">
        <v>8</v>
      </c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 t="s">
        <v>9</v>
      </c>
      <c r="B61"/>
      <c r="C61"/>
      <c r="D61"/>
      <c r="E61" t="s">
        <v>14</v>
      </c>
    </row>
    <row r="62" spans="1:5" x14ac:dyDescent="0.2">
      <c r="A62" t="s">
        <v>10</v>
      </c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 t="s">
        <v>11</v>
      </c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 t="s">
        <v>12</v>
      </c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 t="s">
        <v>13</v>
      </c>
      <c r="B82"/>
      <c r="C82"/>
      <c r="D82"/>
      <c r="E82"/>
    </row>
    <row r="83" spans="1:5" x14ac:dyDescent="0.2">
      <c r="A83"/>
      <c r="B83"/>
      <c r="C83"/>
      <c r="D83"/>
      <c r="E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A9D3-DE46-734B-9C3E-E3538EF76597}">
  <dimension ref="A1:N42"/>
  <sheetViews>
    <sheetView workbookViewId="0">
      <selection activeCell="H24" sqref="H24"/>
    </sheetView>
  </sheetViews>
  <sheetFormatPr baseColWidth="10" defaultRowHeight="15" x14ac:dyDescent="0.2"/>
  <cols>
    <col min="1" max="1" width="13.6640625" bestFit="1" customWidth="1"/>
    <col min="4" max="4" width="11.33203125" bestFit="1" customWidth="1"/>
    <col min="5" max="5" width="14.33203125" bestFit="1" customWidth="1"/>
    <col min="9" max="10" width="12.1640625" bestFit="1" customWidth="1"/>
    <col min="11" max="11" width="14.33203125" bestFit="1" customWidth="1"/>
  </cols>
  <sheetData>
    <row r="1" spans="1:14" x14ac:dyDescent="0.2">
      <c r="A1" t="s">
        <v>16</v>
      </c>
      <c r="C1" s="1" t="s">
        <v>5</v>
      </c>
      <c r="D1" s="1" t="s">
        <v>0</v>
      </c>
      <c r="E1" s="1" t="s">
        <v>6</v>
      </c>
      <c r="F1" t="s">
        <v>7</v>
      </c>
      <c r="N1" t="s">
        <v>22</v>
      </c>
    </row>
    <row r="2" spans="1:14" x14ac:dyDescent="0.2">
      <c r="C2">
        <f>STANDARDIZE(Data!G2,'Normalize Data'!$I$3,'Normalize Data'!$I$4)</f>
        <v>0.35761987026770026</v>
      </c>
      <c r="D2">
        <f>STANDARDIZE(Data!H2,$J$3,$J$4)</f>
        <v>-0.71155870416549905</v>
      </c>
      <c r="E2">
        <f>STANDARDIZE(Data!I2,'Normalize Data'!$K$3,'Normalize Data'!$K$4)</f>
        <v>-5.8641404469683349E-2</v>
      </c>
      <c r="F2" t="s">
        <v>2</v>
      </c>
      <c r="I2" t="s">
        <v>17</v>
      </c>
      <c r="J2" t="s">
        <v>20</v>
      </c>
      <c r="K2" s="1" t="s">
        <v>6</v>
      </c>
      <c r="L2" s="4"/>
    </row>
    <row r="3" spans="1:14" x14ac:dyDescent="0.2">
      <c r="C3">
        <f>STANDARDIZE(Data!G3,'Normalize Data'!$I$3,'Normalize Data'!$I$4)</f>
        <v>0.35761987026770026</v>
      </c>
      <c r="D3">
        <f>STANDARDIZE(Data!H3,$J$3,$J$4)</f>
        <v>-0.71155870416549905</v>
      </c>
      <c r="E3">
        <f>STANDARDIZE(Data!I3,'Normalize Data'!$K$3,'Normalize Data'!$K$4)</f>
        <v>-0.7140453367779086</v>
      </c>
      <c r="F3" t="s">
        <v>3</v>
      </c>
      <c r="H3" t="s">
        <v>18</v>
      </c>
      <c r="I3">
        <f>AVERAGE(Data!G2:G39)</f>
        <v>2.6052631578947367</v>
      </c>
      <c r="J3">
        <f>AVERAGE(Data!H2:H39)</f>
        <v>0.34210526315789475</v>
      </c>
      <c r="K3">
        <f>AVERAGE(Data!I2:I39)</f>
        <v>7.4473684210526319</v>
      </c>
    </row>
    <row r="4" spans="1:14" x14ac:dyDescent="0.2">
      <c r="C4">
        <f>STANDARDIZE(Data!G4,'Normalize Data'!$I$3,'Normalize Data'!$I$4)</f>
        <v>0.35761987026770026</v>
      </c>
      <c r="D4">
        <f>STANDARDIZE(Data!H4,$J$3,$J$4)</f>
        <v>-0.71155870416549905</v>
      </c>
      <c r="E4">
        <f>STANDARDIZE(Data!I4,'Normalize Data'!$K$3,'Normalize Data'!$K$4)</f>
        <v>-5.8641404469683349E-2</v>
      </c>
      <c r="F4" t="s">
        <v>2</v>
      </c>
      <c r="H4" t="s">
        <v>19</v>
      </c>
      <c r="I4">
        <f>STDEV(Data!G2:G39)</f>
        <v>1.1037888968803067</v>
      </c>
      <c r="J4">
        <f>STDEV(Data!H2:H39)</f>
        <v>0.4807829082199318</v>
      </c>
      <c r="K4">
        <f>STDEV(Data!I2:I39)</f>
        <v>7.6288831261521723</v>
      </c>
    </row>
    <row r="5" spans="1:14" x14ac:dyDescent="0.2">
      <c r="C5">
        <f>STANDARDIZE(Data!G5,'Normalize Data'!$I$3,'Normalize Data'!$I$4)</f>
        <v>-1.4543208057553139</v>
      </c>
      <c r="D5">
        <f>STANDARDIZE(Data!H5,$J$3,$J$4)</f>
        <v>-0.71155870416549905</v>
      </c>
      <c r="E5">
        <f>STANDARDIZE(Data!I5,'Normalize Data'!$K$3,'Normalize Data'!$K$4)</f>
        <v>1.3832472466084123</v>
      </c>
      <c r="F5" t="s">
        <v>2</v>
      </c>
    </row>
    <row r="6" spans="1:14" x14ac:dyDescent="0.2">
      <c r="C6">
        <f>STANDARDIZE(Data!G6,'Normalize Data'!$I$3,'Normalize Data'!$I$4)</f>
        <v>1.2635902082792074</v>
      </c>
      <c r="D6">
        <f>STANDARDIZE(Data!H6,$J$3,$J$4)</f>
        <v>1.3683821233951905</v>
      </c>
      <c r="E6">
        <f>STANDARDIZE(Data!I6,'Normalize Data'!$K$3,'Normalize Data'!$K$4)</f>
        <v>-0.84512612323955361</v>
      </c>
      <c r="F6" t="s">
        <v>2</v>
      </c>
    </row>
    <row r="7" spans="1:14" x14ac:dyDescent="0.2">
      <c r="C7">
        <f>STANDARDIZE(Data!G7,'Normalize Data'!$I$3,'Normalize Data'!$I$4)</f>
        <v>0.35761987026770026</v>
      </c>
      <c r="D7">
        <f>STANDARDIZE(Data!H7,$J$3,$J$4)</f>
        <v>-0.71155870416549905</v>
      </c>
      <c r="E7">
        <f>STANDARDIZE(Data!I7,'Normalize Data'!$K$3,'Normalize Data'!$K$4)</f>
        <v>-0.7140453367779086</v>
      </c>
      <c r="F7" t="s">
        <v>2</v>
      </c>
    </row>
    <row r="8" spans="1:14" x14ac:dyDescent="0.2">
      <c r="C8">
        <f>STANDARDIZE(Data!G8,'Normalize Data'!$I$3,'Normalize Data'!$I$4)</f>
        <v>-0.5483504677438068</v>
      </c>
      <c r="D8">
        <f>STANDARDIZE(Data!H8,$J$3,$J$4)</f>
        <v>-0.71155870416549905</v>
      </c>
      <c r="E8">
        <f>STANDARDIZE(Data!I8,'Normalize Data'!$K$3,'Normalize Data'!$K$4)</f>
        <v>-0.58296455031626349</v>
      </c>
      <c r="F8" t="s">
        <v>3</v>
      </c>
    </row>
    <row r="9" spans="1:14" x14ac:dyDescent="0.2">
      <c r="C9">
        <f>STANDARDIZE(Data!G9,'Normalize Data'!$I$3,'Normalize Data'!$I$4)</f>
        <v>-1.4543208057553139</v>
      </c>
      <c r="D9">
        <f>STANDARDIZE(Data!H9,$J$3,$J$4)</f>
        <v>-0.71155870416549905</v>
      </c>
      <c r="E9">
        <f>STANDARDIZE(Data!I9,'Normalize Data'!$K$3,'Normalize Data'!$K$4)</f>
        <v>-5.8641404469683349E-2</v>
      </c>
      <c r="F9" t="s">
        <v>2</v>
      </c>
    </row>
    <row r="10" spans="1:14" x14ac:dyDescent="0.2">
      <c r="C10">
        <f>STANDARDIZE(Data!G10,'Normalize Data'!$I$3,'Normalize Data'!$I$4)</f>
        <v>1.2635902082792074</v>
      </c>
      <c r="D10">
        <f>STANDARDIZE(Data!H10,$J$3,$J$4)</f>
        <v>1.3683821233951905</v>
      </c>
      <c r="E10">
        <f>STANDARDIZE(Data!I10,'Normalize Data'!$K$3,'Normalize Data'!$K$4)</f>
        <v>-0.18972219093132839</v>
      </c>
      <c r="F10" t="s">
        <v>2</v>
      </c>
    </row>
    <row r="11" spans="1:14" x14ac:dyDescent="0.2">
      <c r="C11">
        <f>STANDARDIZE(Data!G11,'Normalize Data'!$I$3,'Normalize Data'!$I$4)</f>
        <v>1.2635902082792074</v>
      </c>
      <c r="D11">
        <f>STANDARDIZE(Data!H11,$J$3,$J$4)</f>
        <v>1.3683821233951905</v>
      </c>
      <c r="E11">
        <f>STANDARDIZE(Data!I11,'Normalize Data'!$K$3,'Normalize Data'!$K$4)</f>
        <v>-0.18972219093132839</v>
      </c>
      <c r="F11" t="s">
        <v>2</v>
      </c>
    </row>
    <row r="12" spans="1:14" x14ac:dyDescent="0.2">
      <c r="C12">
        <f>STANDARDIZE(Data!G12,'Normalize Data'!$I$3,'Normalize Data'!$I$4)</f>
        <v>-0.5483504677438068</v>
      </c>
      <c r="D12">
        <f>STANDARDIZE(Data!H12,$J$3,$J$4)</f>
        <v>-0.71155870416549905</v>
      </c>
      <c r="E12">
        <f>STANDARDIZE(Data!I12,'Normalize Data'!$K$3,'Normalize Data'!$K$4)</f>
        <v>-5.8641404469683349E-2</v>
      </c>
      <c r="F12" t="s">
        <v>2</v>
      </c>
    </row>
    <row r="13" spans="1:14" x14ac:dyDescent="0.2">
      <c r="C13">
        <f>STANDARDIZE(Data!G13,'Normalize Data'!$I$3,'Normalize Data'!$I$4)</f>
        <v>-1.4543208057553139</v>
      </c>
      <c r="D13">
        <f>STANDARDIZE(Data!H13,$J$3,$J$4)</f>
        <v>1.3683821233951905</v>
      </c>
      <c r="E13">
        <f>STANDARDIZE(Data!I13,'Normalize Data'!$K$3,'Normalize Data'!$K$4)</f>
        <v>-0.7140453367779086</v>
      </c>
      <c r="F13" t="s">
        <v>3</v>
      </c>
    </row>
    <row r="14" spans="1:14" x14ac:dyDescent="0.2">
      <c r="C14">
        <f>STANDARDIZE(Data!G14,'Normalize Data'!$I$3,'Normalize Data'!$I$4)</f>
        <v>0.35761987026770026</v>
      </c>
      <c r="D14">
        <f>STANDARDIZE(Data!H14,$J$3,$J$4)</f>
        <v>-0.71155870416549905</v>
      </c>
      <c r="E14">
        <f>STANDARDIZE(Data!I14,'Normalize Data'!$K$3,'Normalize Data'!$K$4)</f>
        <v>0.33460095491525177</v>
      </c>
      <c r="F14" t="s">
        <v>2</v>
      </c>
    </row>
    <row r="15" spans="1:14" x14ac:dyDescent="0.2">
      <c r="C15">
        <f>STANDARDIZE(Data!G15,'Normalize Data'!$I$3,'Normalize Data'!$I$4)</f>
        <v>-1.4543208057553139</v>
      </c>
      <c r="D15">
        <f>STANDARDIZE(Data!H15,$J$3,$J$4)</f>
        <v>-0.71155870416549905</v>
      </c>
      <c r="E15">
        <f>STANDARDIZE(Data!I15,'Normalize Data'!$K$3,'Normalize Data'!$K$4)</f>
        <v>0.59676252783854189</v>
      </c>
      <c r="F15" t="s">
        <v>3</v>
      </c>
    </row>
    <row r="16" spans="1:14" x14ac:dyDescent="0.2">
      <c r="C16">
        <f>STANDARDIZE(Data!G16,'Normalize Data'!$I$3,'Normalize Data'!$I$4)</f>
        <v>-1.4543208057553139</v>
      </c>
      <c r="D16">
        <f>STANDARDIZE(Data!H16,$J$3,$J$4)</f>
        <v>-0.71155870416549905</v>
      </c>
      <c r="E16">
        <f>STANDARDIZE(Data!I16,'Normalize Data'!$K$3,'Normalize Data'!$K$4)</f>
        <v>2.8251358976865077</v>
      </c>
      <c r="F16" t="s">
        <v>2</v>
      </c>
    </row>
    <row r="17" spans="3:6" x14ac:dyDescent="0.2">
      <c r="C17">
        <f>STANDARDIZE(Data!G17,'Normalize Data'!$I$3,'Normalize Data'!$I$4)</f>
        <v>1.2635902082792074</v>
      </c>
      <c r="D17">
        <f>STANDARDIZE(Data!H17,$J$3,$J$4)</f>
        <v>-0.71155870416549905</v>
      </c>
      <c r="E17">
        <f>STANDARDIZE(Data!I17,'Normalize Data'!$K$3,'Normalize Data'!$K$4)</f>
        <v>1.9075703924549923</v>
      </c>
      <c r="F17" t="s">
        <v>2</v>
      </c>
    </row>
    <row r="18" spans="3:6" x14ac:dyDescent="0.2">
      <c r="C18">
        <f>STANDARDIZE(Data!G18,'Normalize Data'!$I$3,'Normalize Data'!$I$4)</f>
        <v>-0.5483504677438068</v>
      </c>
      <c r="D18">
        <f>STANDARDIZE(Data!H18,$J$3,$J$4)</f>
        <v>-0.71155870416549905</v>
      </c>
      <c r="E18">
        <f>STANDARDIZE(Data!I18,'Normalize Data'!$K$3,'Normalize Data'!$K$4)</f>
        <v>-0.84512612323955361</v>
      </c>
      <c r="F18" t="s">
        <v>3</v>
      </c>
    </row>
    <row r="19" spans="3:6" x14ac:dyDescent="0.2">
      <c r="C19">
        <f>STANDARDIZE(Data!G19,'Normalize Data'!$I$3,'Normalize Data'!$I$4)</f>
        <v>0.35761987026770026</v>
      </c>
      <c r="D19">
        <f>STANDARDIZE(Data!H19,$J$3,$J$4)</f>
        <v>-0.71155870416549905</v>
      </c>
      <c r="E19">
        <f>STANDARDIZE(Data!I19,'Normalize Data'!$K$3,'Normalize Data'!$K$4)</f>
        <v>-0.7140453367779086</v>
      </c>
      <c r="F19" t="s">
        <v>2</v>
      </c>
    </row>
    <row r="20" spans="3:6" x14ac:dyDescent="0.2">
      <c r="C20">
        <f>STANDARDIZE(Data!G20,'Normalize Data'!$I$3,'Normalize Data'!$I$4)</f>
        <v>0.35761987026770026</v>
      </c>
      <c r="D20">
        <f>STANDARDIZE(Data!H20,$J$3,$J$4)</f>
        <v>1.3683821233951905</v>
      </c>
      <c r="E20">
        <f>STANDARDIZE(Data!I20,'Normalize Data'!$K$3,'Normalize Data'!$K$4)</f>
        <v>0.46568174137689683</v>
      </c>
      <c r="F20" t="s">
        <v>2</v>
      </c>
    </row>
    <row r="21" spans="3:6" x14ac:dyDescent="0.2">
      <c r="C21">
        <f>STANDARDIZE(Data!G21,'Normalize Data'!$I$3,'Normalize Data'!$I$4)</f>
        <v>-0.5483504677438068</v>
      </c>
      <c r="D21">
        <f>STANDARDIZE(Data!H21,$J$3,$J$4)</f>
        <v>1.3683821233951905</v>
      </c>
      <c r="E21">
        <f>STANDARDIZE(Data!I21,'Normalize Data'!$K$3,'Normalize Data'!$K$4)</f>
        <v>-0.58296455031626349</v>
      </c>
      <c r="F21" t="s">
        <v>3</v>
      </c>
    </row>
    <row r="22" spans="3:6" x14ac:dyDescent="0.2">
      <c r="C22">
        <f>STANDARDIZE(Data!G22,'Normalize Data'!$I$3,'Normalize Data'!$I$4)</f>
        <v>0.35761987026770026</v>
      </c>
      <c r="D22">
        <f>STANDARDIZE(Data!H22,$J$3,$J$4)</f>
        <v>-0.71155870416549905</v>
      </c>
      <c r="E22">
        <f>STANDARDIZE(Data!I22,'Normalize Data'!$K$3,'Normalize Data'!$K$4)</f>
        <v>-0.84512612323955361</v>
      </c>
      <c r="F22" t="s">
        <v>3</v>
      </c>
    </row>
    <row r="23" spans="3:6" x14ac:dyDescent="0.2">
      <c r="C23">
        <f>STANDARDIZE(Data!G23,'Normalize Data'!$I$3,'Normalize Data'!$I$4)</f>
        <v>0.35761987026770026</v>
      </c>
      <c r="D23">
        <f>STANDARDIZE(Data!H23,$J$3,$J$4)</f>
        <v>1.3683821233951905</v>
      </c>
      <c r="E23">
        <f>STANDARDIZE(Data!I23,'Normalize Data'!$K$3,'Normalize Data'!$K$4)</f>
        <v>-0.84512612323955361</v>
      </c>
      <c r="F23" t="s">
        <v>2</v>
      </c>
    </row>
    <row r="24" spans="3:6" x14ac:dyDescent="0.2">
      <c r="C24">
        <f>STANDARDIZE(Data!G24,'Normalize Data'!$I$3,'Normalize Data'!$I$4)</f>
        <v>1.2635902082792074</v>
      </c>
      <c r="D24">
        <f>STANDARDIZE(Data!H24,$J$3,$J$4)</f>
        <v>-0.71155870416549905</v>
      </c>
      <c r="E24">
        <f>STANDARDIZE(Data!I24,'Normalize Data'!$K$3,'Normalize Data'!$K$4)</f>
        <v>-0.32080297739297342</v>
      </c>
      <c r="F24" t="s">
        <v>2</v>
      </c>
    </row>
    <row r="25" spans="3:6" x14ac:dyDescent="0.2">
      <c r="C25">
        <f>STANDARDIZE(Data!G25,'Normalize Data'!$I$3,'Normalize Data'!$I$4)</f>
        <v>-1.4543208057553139</v>
      </c>
      <c r="D25">
        <f>STANDARDIZE(Data!H25,$J$3,$J$4)</f>
        <v>1.3683821233951905</v>
      </c>
      <c r="E25">
        <f>STANDARDIZE(Data!I25,'Normalize Data'!$K$3,'Normalize Data'!$K$4)</f>
        <v>0.20352016845360674</v>
      </c>
      <c r="F25" t="s">
        <v>3</v>
      </c>
    </row>
    <row r="26" spans="3:6" x14ac:dyDescent="0.2">
      <c r="C26">
        <f>STANDARDIZE(Data!G26,'Normalize Data'!$I$3,'Normalize Data'!$I$4)</f>
        <v>0.35761987026770026</v>
      </c>
      <c r="D26">
        <f>STANDARDIZE(Data!H26,$J$3,$J$4)</f>
        <v>1.3683821233951905</v>
      </c>
      <c r="E26">
        <f>STANDARDIZE(Data!I26,'Normalize Data'!$K$3,'Normalize Data'!$K$4)</f>
        <v>7.2439381991961704E-2</v>
      </c>
      <c r="F26" t="s">
        <v>2</v>
      </c>
    </row>
    <row r="27" spans="3:6" x14ac:dyDescent="0.2">
      <c r="C27">
        <f>STANDARDIZE(Data!G27,'Normalize Data'!$I$3,'Normalize Data'!$I$4)</f>
        <v>0.35761987026770026</v>
      </c>
      <c r="D27">
        <f>STANDARDIZE(Data!H27,$J$3,$J$4)</f>
        <v>-0.71155870416549905</v>
      </c>
      <c r="E27">
        <f>STANDARDIZE(Data!I27,'Normalize Data'!$K$3,'Normalize Data'!$K$4)</f>
        <v>-0.32080297739297342</v>
      </c>
      <c r="F27" t="s">
        <v>2</v>
      </c>
    </row>
    <row r="28" spans="3:6" x14ac:dyDescent="0.2">
      <c r="C28">
        <f>STANDARDIZE(Data!G28,'Normalize Data'!$I$3,'Normalize Data'!$I$4)</f>
        <v>0.35761987026770026</v>
      </c>
      <c r="D28">
        <f>STANDARDIZE(Data!H28,$J$3,$J$4)</f>
        <v>1.3683821233951905</v>
      </c>
      <c r="E28">
        <f>STANDARDIZE(Data!I28,'Normalize Data'!$K$3,'Normalize Data'!$K$4)</f>
        <v>-0.84512612323955361</v>
      </c>
      <c r="F28" t="s">
        <v>2</v>
      </c>
    </row>
    <row r="29" spans="3:6" x14ac:dyDescent="0.2">
      <c r="C29">
        <f>STANDARDIZE(Data!G29,'Normalize Data'!$I$3,'Normalize Data'!$I$4)</f>
        <v>-0.5483504677438068</v>
      </c>
      <c r="D29">
        <f>STANDARDIZE(Data!H29,$J$3,$J$4)</f>
        <v>-0.71155870416549905</v>
      </c>
      <c r="E29">
        <f>STANDARDIZE(Data!I29,'Normalize Data'!$K$3,'Normalize Data'!$K$4)</f>
        <v>-0.32080297739297342</v>
      </c>
      <c r="F29" t="s">
        <v>3</v>
      </c>
    </row>
    <row r="30" spans="3:6" x14ac:dyDescent="0.2">
      <c r="C30">
        <f>STANDARDIZE(Data!G30,'Normalize Data'!$I$3,'Normalize Data'!$I$4)</f>
        <v>1.2635902082792074</v>
      </c>
      <c r="D30">
        <f>STANDARDIZE(Data!H30,$J$3,$J$4)</f>
        <v>-0.71155870416549905</v>
      </c>
      <c r="E30">
        <f>STANDARDIZE(Data!I30,'Normalize Data'!$K$3,'Normalize Data'!$K$4)</f>
        <v>1.3832472466084123</v>
      </c>
      <c r="F30" t="s">
        <v>2</v>
      </c>
    </row>
    <row r="31" spans="3:6" x14ac:dyDescent="0.2">
      <c r="C31">
        <f>STANDARDIZE(Data!G31,'Normalize Data'!$I$3,'Normalize Data'!$I$4)</f>
        <v>1.2635902082792074</v>
      </c>
      <c r="D31">
        <f>STANDARDIZE(Data!H31,$J$3,$J$4)</f>
        <v>-0.71155870416549905</v>
      </c>
      <c r="E31">
        <f>STANDARDIZE(Data!I31,'Normalize Data'!$K$3,'Normalize Data'!$K$4)</f>
        <v>-0.58296455031626349</v>
      </c>
      <c r="F31" t="s">
        <v>2</v>
      </c>
    </row>
    <row r="32" spans="3:6" x14ac:dyDescent="0.2">
      <c r="C32">
        <f>STANDARDIZE(Data!G32,'Normalize Data'!$I$3,'Normalize Data'!$I$4)</f>
        <v>-1.4543208057553139</v>
      </c>
      <c r="D32">
        <f>STANDARDIZE(Data!H32,$J$3,$J$4)</f>
        <v>-0.71155870416549905</v>
      </c>
      <c r="E32">
        <f>STANDARDIZE(Data!I32,'Normalize Data'!$K$3,'Normalize Data'!$K$4)</f>
        <v>0.33460095491525177</v>
      </c>
      <c r="F32" t="s">
        <v>2</v>
      </c>
    </row>
    <row r="33" spans="3:7" x14ac:dyDescent="0.2">
      <c r="C33">
        <f>STANDARDIZE(Data!G33,'Normalize Data'!$I$3,'Normalize Data'!$I$4)</f>
        <v>1.2635902082792074</v>
      </c>
      <c r="D33">
        <f>STANDARDIZE(Data!H33,$J$3,$J$4)</f>
        <v>-0.71155870416549905</v>
      </c>
      <c r="E33">
        <f>STANDARDIZE(Data!I33,'Normalize Data'!$K$3,'Normalize Data'!$K$4)</f>
        <v>7.2439381991961704E-2</v>
      </c>
      <c r="F33" t="s">
        <v>2</v>
      </c>
    </row>
    <row r="34" spans="3:7" x14ac:dyDescent="0.2">
      <c r="C34">
        <f>STANDARDIZE(Data!G34,'Normalize Data'!$I$3,'Normalize Data'!$I$4)</f>
        <v>-0.5483504677438068</v>
      </c>
      <c r="D34">
        <f>STANDARDIZE(Data!H34,$J$3,$J$4)</f>
        <v>1.3683821233951905</v>
      </c>
      <c r="E34">
        <f>STANDARDIZE(Data!I34,'Normalize Data'!$K$3,'Normalize Data'!$K$4)</f>
        <v>-0.32080297739297342</v>
      </c>
      <c r="F34" t="s">
        <v>2</v>
      </c>
    </row>
    <row r="35" spans="3:7" x14ac:dyDescent="0.2">
      <c r="C35">
        <f>STANDARDIZE(Data!G35,'Normalize Data'!$I$3,'Normalize Data'!$I$4)</f>
        <v>-1.4543208057553139</v>
      </c>
      <c r="D35">
        <f>STANDARDIZE(Data!H35,$J$3,$J$4)</f>
        <v>1.3683821233951905</v>
      </c>
      <c r="E35">
        <f>STANDARDIZE(Data!I35,'Normalize Data'!$K$3,'Normalize Data'!$K$4)</f>
        <v>-0.58296455031626349</v>
      </c>
      <c r="F35" t="s">
        <v>2</v>
      </c>
    </row>
    <row r="36" spans="3:7" x14ac:dyDescent="0.2">
      <c r="C36">
        <f>STANDARDIZE(Data!G36,'Normalize Data'!$I$3,'Normalize Data'!$I$4)</f>
        <v>0.35761987026770026</v>
      </c>
      <c r="D36">
        <f>STANDARDIZE(Data!H36,$J$3,$J$4)</f>
        <v>-0.71155870416549905</v>
      </c>
      <c r="E36">
        <f>STANDARDIZE(Data!I36,'Normalize Data'!$K$3,'Normalize Data'!$K$4)</f>
        <v>-0.7140453367779086</v>
      </c>
      <c r="F36" t="s">
        <v>2</v>
      </c>
    </row>
    <row r="37" spans="3:7" x14ac:dyDescent="0.2">
      <c r="C37">
        <f>STANDARDIZE(Data!G37,'Normalize Data'!$I$3,'Normalize Data'!$I$4)</f>
        <v>1.2635902082792074</v>
      </c>
      <c r="D37">
        <f>STANDARDIZE(Data!H37,$J$3,$J$4)</f>
        <v>1.3683821233951905</v>
      </c>
      <c r="E37">
        <f>STANDARDIZE(Data!I37,'Normalize Data'!$K$3,'Normalize Data'!$K$4)</f>
        <v>-0.32080297739297342</v>
      </c>
      <c r="F37" t="s">
        <v>2</v>
      </c>
    </row>
    <row r="38" spans="3:7" x14ac:dyDescent="0.2">
      <c r="C38">
        <f>STANDARDIZE(Data!G38,'Normalize Data'!$I$3,'Normalize Data'!$I$4)</f>
        <v>-1.4543208057553139</v>
      </c>
      <c r="D38">
        <f>STANDARDIZE(Data!H38,$J$3,$J$4)</f>
        <v>-0.71155870416549905</v>
      </c>
      <c r="E38">
        <f>STANDARDIZE(Data!I38,'Normalize Data'!$K$3,'Normalize Data'!$K$4)</f>
        <v>3.4805398299947332</v>
      </c>
      <c r="F38" t="s">
        <v>2</v>
      </c>
    </row>
    <row r="39" spans="3:7" x14ac:dyDescent="0.2">
      <c r="C39">
        <f>STANDARDIZE(Data!G39,'Normalize Data'!$I$3,'Normalize Data'!$I$4)</f>
        <v>0.35761987026770026</v>
      </c>
      <c r="D39">
        <f>STANDARDIZE(Data!H39,$J$3,$J$4)</f>
        <v>-0.71155870416549905</v>
      </c>
      <c r="E39">
        <f>STANDARDIZE(Data!I39,'Normalize Data'!$K$3,'Normalize Data'!$K$4)</f>
        <v>-0.7140453367779086</v>
      </c>
      <c r="F39" t="s">
        <v>3</v>
      </c>
    </row>
    <row r="40" spans="3:7" x14ac:dyDescent="0.2">
      <c r="C40">
        <f>STANDARDIZE(Data!G40,'Normalize Data'!$I$3,'Normalize Data'!$I$4)</f>
        <v>-1.4543208057553139</v>
      </c>
      <c r="D40">
        <f>STANDARDIZE(Data!H40,$J$3,$J$4)</f>
        <v>-0.71155870416549905</v>
      </c>
      <c r="E40">
        <f>STANDARDIZE(Data!I40,'Normalize Data'!$K$3,'Normalize Data'!$K$4)</f>
        <v>-0.84512612323955361</v>
      </c>
      <c r="F40" t="s">
        <v>3</v>
      </c>
      <c r="G40" t="s">
        <v>23</v>
      </c>
    </row>
    <row r="41" spans="3:7" x14ac:dyDescent="0.2">
      <c r="C41">
        <f>STANDARDIZE(Data!G41,'Normalize Data'!$I$3,'Normalize Data'!$I$4)</f>
        <v>0.35761987026770026</v>
      </c>
      <c r="D41">
        <f>STANDARDIZE(Data!H41,$J$3,$J$4)</f>
        <v>-0.71155870416549905</v>
      </c>
      <c r="E41">
        <f>STANDARDIZE(Data!I41,'Normalize Data'!$K$3,'Normalize Data'!$K$4)</f>
        <v>-0.45188376385461848</v>
      </c>
      <c r="F41" t="s">
        <v>2</v>
      </c>
      <c r="G41" t="s">
        <v>24</v>
      </c>
    </row>
    <row r="42" spans="3:7" x14ac:dyDescent="0.2">
      <c r="C42">
        <f>STANDARDIZE(Data!G42,'Normalize Data'!$I$3,'Normalize Data'!$I$4)</f>
        <v>-0.5483504677438068</v>
      </c>
      <c r="D42">
        <f>STANDARDIZE(Data!H42,$J$3,$J$4)</f>
        <v>1.3683821233951905</v>
      </c>
      <c r="E42">
        <f>STANDARDIZE(Data!I42,'Normalize Data'!$K$3,'Normalize Data'!$K$4)</f>
        <v>-0.18972219093132839</v>
      </c>
      <c r="F42" t="s">
        <v>3</v>
      </c>
      <c r="G4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BC35-BC85-144C-9E98-975EF5808E49}">
  <dimension ref="A1:J40"/>
  <sheetViews>
    <sheetView zoomScale="113" workbookViewId="0">
      <selection activeCell="A8" sqref="A8"/>
    </sheetView>
  </sheetViews>
  <sheetFormatPr baseColWidth="10" defaultRowHeight="15" x14ac:dyDescent="0.2"/>
  <cols>
    <col min="6" max="6" width="11.6640625" bestFit="1" customWidth="1"/>
    <col min="9" max="9" width="15.6640625" bestFit="1" customWidth="1"/>
  </cols>
  <sheetData>
    <row r="1" spans="1:10" x14ac:dyDescent="0.2">
      <c r="A1" t="s">
        <v>5</v>
      </c>
      <c r="B1" t="s">
        <v>0</v>
      </c>
      <c r="C1" t="s">
        <v>6</v>
      </c>
      <c r="D1" t="s">
        <v>7</v>
      </c>
      <c r="F1" t="s">
        <v>28</v>
      </c>
      <c r="J1" t="s">
        <v>34</v>
      </c>
    </row>
    <row r="2" spans="1:10" x14ac:dyDescent="0.2">
      <c r="A2">
        <v>0.35761987026770026</v>
      </c>
      <c r="B2">
        <v>-0.71155870416549905</v>
      </c>
      <c r="C2">
        <v>-5.8641404469683349E-2</v>
      </c>
      <c r="D2" t="s">
        <v>2</v>
      </c>
      <c r="F2" s="5">
        <f>SQRT(($A$40-A2)^2+($B$40-B2)^2+($C$40-C2)^2)</f>
        <v>1.9752688997413135</v>
      </c>
      <c r="H2">
        <f>SMALL(F2:F39,1)</f>
        <v>0.78648471876987025</v>
      </c>
      <c r="I2" t="s">
        <v>2</v>
      </c>
      <c r="J2">
        <v>1</v>
      </c>
    </row>
    <row r="3" spans="1:10" x14ac:dyDescent="0.2">
      <c r="A3">
        <v>0.35761987026770026</v>
      </c>
      <c r="B3">
        <v>-0.71155870416549905</v>
      </c>
      <c r="C3">
        <v>-0.7140453367779086</v>
      </c>
      <c r="D3" t="s">
        <v>3</v>
      </c>
      <c r="F3" s="5">
        <f t="shared" ref="F3:F39" si="0">SQRT(($A$40-A3)^2+($B$40-B3)^2+($C$40-C3)^2)</f>
        <v>1.8166758615686345</v>
      </c>
      <c r="H3" s="10">
        <f>SMALL(F2:F39,2)</f>
        <v>0.90597033801150706</v>
      </c>
      <c r="I3" s="10" t="s">
        <v>3</v>
      </c>
      <c r="J3" s="10">
        <v>2</v>
      </c>
    </row>
    <row r="4" spans="1:10" x14ac:dyDescent="0.2">
      <c r="A4">
        <v>0.35761987026770026</v>
      </c>
      <c r="B4">
        <v>-0.71155870416549905</v>
      </c>
      <c r="C4">
        <v>-5.8641404469683349E-2</v>
      </c>
      <c r="D4" t="s">
        <v>2</v>
      </c>
      <c r="F4" s="5">
        <f t="shared" si="0"/>
        <v>1.9752688997413135</v>
      </c>
      <c r="H4" s="10">
        <f>SMALL(F2:F39,3)</f>
        <v>0.94313887825404474</v>
      </c>
      <c r="I4" s="10" t="s">
        <v>3</v>
      </c>
      <c r="J4" s="10">
        <v>3</v>
      </c>
    </row>
    <row r="5" spans="1:10" x14ac:dyDescent="0.2">
      <c r="A5">
        <v>-1.4543208057553139</v>
      </c>
      <c r="B5">
        <v>-0.71155870416549905</v>
      </c>
      <c r="C5">
        <v>1.3832472466084123</v>
      </c>
      <c r="D5" t="s">
        <v>2</v>
      </c>
      <c r="F5" s="5">
        <f t="shared" si="0"/>
        <v>2.228373369847966</v>
      </c>
      <c r="H5" s="10">
        <f>SMALL(F2:F39,4)</f>
        <v>1.0467554703115425</v>
      </c>
      <c r="I5" s="10" t="s">
        <v>3</v>
      </c>
      <c r="J5" s="10">
        <v>4</v>
      </c>
    </row>
    <row r="6" spans="1:10" x14ac:dyDescent="0.2">
      <c r="A6">
        <v>1.2635902082792074</v>
      </c>
      <c r="B6">
        <v>1.3683821233951905</v>
      </c>
      <c r="C6">
        <v>-0.84512612323955361</v>
      </c>
      <c r="D6" t="s">
        <v>2</v>
      </c>
      <c r="F6" s="5">
        <f t="shared" si="0"/>
        <v>3.422454400918149</v>
      </c>
      <c r="I6" t="s">
        <v>3</v>
      </c>
      <c r="J6" t="s">
        <v>29</v>
      </c>
    </row>
    <row r="7" spans="1:10" x14ac:dyDescent="0.2">
      <c r="A7">
        <v>0.35761987026770026</v>
      </c>
      <c r="B7">
        <v>-0.71155870416549905</v>
      </c>
      <c r="C7">
        <v>-0.7140453367779086</v>
      </c>
      <c r="D7" t="s">
        <v>2</v>
      </c>
      <c r="F7" s="5">
        <f t="shared" si="0"/>
        <v>1.8166758615686345</v>
      </c>
    </row>
    <row r="8" spans="1:10" x14ac:dyDescent="0.2">
      <c r="A8">
        <v>-0.5483504677438068</v>
      </c>
      <c r="B8">
        <v>-0.71155870416549905</v>
      </c>
      <c r="C8">
        <v>-0.58296455031626349</v>
      </c>
      <c r="D8" t="s">
        <v>3</v>
      </c>
      <c r="F8" s="6">
        <f t="shared" si="0"/>
        <v>0.94313887825404474</v>
      </c>
      <c r="I8" s="7">
        <f>3/4</f>
        <v>0.75</v>
      </c>
      <c r="J8" t="s">
        <v>31</v>
      </c>
    </row>
    <row r="9" spans="1:10" x14ac:dyDescent="0.2">
      <c r="A9">
        <v>-1.4543208057553139</v>
      </c>
      <c r="B9">
        <v>-0.71155870416549905</v>
      </c>
      <c r="C9">
        <v>-5.8641404469683349E-2</v>
      </c>
      <c r="D9" t="s">
        <v>2</v>
      </c>
      <c r="F9" s="6">
        <f t="shared" si="0"/>
        <v>0.78648471876987025</v>
      </c>
    </row>
    <row r="10" spans="1:10" x14ac:dyDescent="0.2">
      <c r="A10">
        <v>1.2635902082792074</v>
      </c>
      <c r="B10">
        <v>1.3683821233951905</v>
      </c>
      <c r="C10">
        <v>-0.18972219093132839</v>
      </c>
      <c r="D10" t="s">
        <v>2</v>
      </c>
      <c r="F10" s="5">
        <f t="shared" si="0"/>
        <v>3.4846446649334406</v>
      </c>
    </row>
    <row r="11" spans="1:10" x14ac:dyDescent="0.2">
      <c r="A11">
        <v>1.2635902082792074</v>
      </c>
      <c r="B11">
        <v>1.3683821233951905</v>
      </c>
      <c r="C11">
        <v>-0.18972219093132839</v>
      </c>
      <c r="D11" t="s">
        <v>2</v>
      </c>
      <c r="F11" s="5">
        <f t="shared" si="0"/>
        <v>3.4846446649334406</v>
      </c>
    </row>
    <row r="12" spans="1:10" x14ac:dyDescent="0.2">
      <c r="A12">
        <v>-0.5483504677438068</v>
      </c>
      <c r="B12">
        <v>-0.71155870416549905</v>
      </c>
      <c r="C12">
        <v>-5.8641404469683349E-2</v>
      </c>
      <c r="D12" t="s">
        <v>2</v>
      </c>
      <c r="F12" s="5">
        <f t="shared" si="0"/>
        <v>1.1997251627832126</v>
      </c>
    </row>
    <row r="13" spans="1:10" x14ac:dyDescent="0.2">
      <c r="A13">
        <v>-1.4543208057553139</v>
      </c>
      <c r="B13">
        <v>1.3683821233951905</v>
      </c>
      <c r="C13">
        <v>-0.7140453367779086</v>
      </c>
      <c r="D13" t="s">
        <v>3</v>
      </c>
      <c r="F13" s="5">
        <f t="shared" si="0"/>
        <v>2.0840671819145489</v>
      </c>
    </row>
    <row r="14" spans="1:10" x14ac:dyDescent="0.2">
      <c r="A14">
        <v>0.35761987026770026</v>
      </c>
      <c r="B14">
        <v>-0.71155870416549905</v>
      </c>
      <c r="C14">
        <v>0.33460095491525177</v>
      </c>
      <c r="D14" t="s">
        <v>2</v>
      </c>
      <c r="F14" s="5">
        <f t="shared" si="0"/>
        <v>2.1621482355191124</v>
      </c>
    </row>
    <row r="15" spans="1:10" x14ac:dyDescent="0.2">
      <c r="A15">
        <v>-1.4543208057553139</v>
      </c>
      <c r="B15">
        <v>-0.71155870416549905</v>
      </c>
      <c r="C15">
        <v>0.59676252783854189</v>
      </c>
      <c r="D15" t="s">
        <v>3</v>
      </c>
      <c r="F15" s="5">
        <f t="shared" si="0"/>
        <v>1.4418886510780955</v>
      </c>
    </row>
    <row r="16" spans="1:10" x14ac:dyDescent="0.2">
      <c r="A16">
        <v>-1.4543208057553139</v>
      </c>
      <c r="B16">
        <v>-0.71155870416549905</v>
      </c>
      <c r="C16">
        <v>2.8251358976865077</v>
      </c>
      <c r="D16" t="s">
        <v>2</v>
      </c>
      <c r="F16" s="5">
        <f t="shared" si="0"/>
        <v>3.6702620209260615</v>
      </c>
    </row>
    <row r="17" spans="1:6" x14ac:dyDescent="0.2">
      <c r="A17">
        <v>1.2635902082792074</v>
      </c>
      <c r="B17">
        <v>-0.71155870416549905</v>
      </c>
      <c r="C17">
        <v>1.9075703924549923</v>
      </c>
      <c r="D17" t="s">
        <v>2</v>
      </c>
      <c r="F17" s="5">
        <f t="shared" si="0"/>
        <v>3.8683818823543072</v>
      </c>
    </row>
    <row r="18" spans="1:6" x14ac:dyDescent="0.2">
      <c r="A18">
        <v>-0.5483504677438068</v>
      </c>
      <c r="B18">
        <v>-0.71155870416549905</v>
      </c>
      <c r="C18">
        <v>-0.84512612323955361</v>
      </c>
      <c r="D18" t="s">
        <v>3</v>
      </c>
      <c r="F18" s="6">
        <f t="shared" si="0"/>
        <v>0.90597033801150706</v>
      </c>
    </row>
    <row r="19" spans="1:6" x14ac:dyDescent="0.2">
      <c r="A19">
        <v>0.35761987026770026</v>
      </c>
      <c r="B19">
        <v>-0.71155870416549905</v>
      </c>
      <c r="C19">
        <v>-0.7140453367779086</v>
      </c>
      <c r="D19" t="s">
        <v>2</v>
      </c>
      <c r="F19" s="5">
        <f t="shared" si="0"/>
        <v>1.8166758615686345</v>
      </c>
    </row>
    <row r="20" spans="1:6" x14ac:dyDescent="0.2">
      <c r="A20">
        <v>0.35761987026770026</v>
      </c>
      <c r="B20">
        <v>1.3683821233951905</v>
      </c>
      <c r="C20">
        <v>0.46568174137689683</v>
      </c>
      <c r="D20" t="s">
        <v>2</v>
      </c>
      <c r="F20" s="5">
        <f t="shared" si="0"/>
        <v>3.0540956300549795</v>
      </c>
    </row>
    <row r="21" spans="1:6" x14ac:dyDescent="0.2">
      <c r="A21">
        <v>-0.5483504677438068</v>
      </c>
      <c r="B21">
        <v>1.3683821233951905</v>
      </c>
      <c r="C21">
        <v>-0.58296455031626349</v>
      </c>
      <c r="D21" t="s">
        <v>3</v>
      </c>
      <c r="F21" s="5">
        <f t="shared" si="0"/>
        <v>2.2837829997239543</v>
      </c>
    </row>
    <row r="22" spans="1:6" x14ac:dyDescent="0.2">
      <c r="A22">
        <v>0.35761987026770026</v>
      </c>
      <c r="B22">
        <v>-0.71155870416549905</v>
      </c>
      <c r="C22">
        <v>-0.84512612323955361</v>
      </c>
      <c r="D22" t="s">
        <v>3</v>
      </c>
      <c r="F22" s="5">
        <f t="shared" si="0"/>
        <v>1.8119406760230141</v>
      </c>
    </row>
    <row r="23" spans="1:6" x14ac:dyDescent="0.2">
      <c r="A23">
        <v>0.35761987026770026</v>
      </c>
      <c r="B23">
        <v>1.3683821233951905</v>
      </c>
      <c r="C23">
        <v>-0.84512612323955361</v>
      </c>
      <c r="D23" t="s">
        <v>2</v>
      </c>
      <c r="F23" s="5">
        <f t="shared" si="0"/>
        <v>2.7584928601648731</v>
      </c>
    </row>
    <row r="24" spans="1:6" x14ac:dyDescent="0.2">
      <c r="A24">
        <v>1.2635902082792074</v>
      </c>
      <c r="B24">
        <v>-0.71155870416549905</v>
      </c>
      <c r="C24">
        <v>-0.32080297739297342</v>
      </c>
      <c r="D24" t="s">
        <v>2</v>
      </c>
      <c r="F24" s="5">
        <f t="shared" si="0"/>
        <v>2.7680236706864725</v>
      </c>
    </row>
    <row r="25" spans="1:6" x14ac:dyDescent="0.2">
      <c r="A25">
        <v>-1.4543208057553139</v>
      </c>
      <c r="B25">
        <v>1.3683821233951905</v>
      </c>
      <c r="C25">
        <v>0.20352016845360674</v>
      </c>
      <c r="D25" t="s">
        <v>3</v>
      </c>
      <c r="F25" s="5">
        <f t="shared" si="0"/>
        <v>2.3293374361040224</v>
      </c>
    </row>
    <row r="26" spans="1:6" x14ac:dyDescent="0.2">
      <c r="A26">
        <v>0.35761987026770026</v>
      </c>
      <c r="B26">
        <v>1.3683821233951905</v>
      </c>
      <c r="C26">
        <v>7.2439381991961704E-2</v>
      </c>
      <c r="D26" t="s">
        <v>2</v>
      </c>
      <c r="F26" s="5">
        <f t="shared" si="0"/>
        <v>2.907096371978636</v>
      </c>
    </row>
    <row r="27" spans="1:6" x14ac:dyDescent="0.2">
      <c r="A27">
        <v>0.35761987026770026</v>
      </c>
      <c r="B27">
        <v>-0.71155870416549905</v>
      </c>
      <c r="C27">
        <v>-0.32080297739297342</v>
      </c>
      <c r="D27" t="s">
        <v>2</v>
      </c>
      <c r="F27" s="5">
        <f t="shared" si="0"/>
        <v>1.8862777565080895</v>
      </c>
    </row>
    <row r="28" spans="1:6" x14ac:dyDescent="0.2">
      <c r="A28">
        <v>0.35761987026770026</v>
      </c>
      <c r="B28">
        <v>1.3683821233951905</v>
      </c>
      <c r="C28">
        <v>-0.84512612323955361</v>
      </c>
      <c r="D28" t="s">
        <v>2</v>
      </c>
      <c r="F28" s="5">
        <f t="shared" si="0"/>
        <v>2.7584928601648731</v>
      </c>
    </row>
    <row r="29" spans="1:6" x14ac:dyDescent="0.2">
      <c r="A29">
        <v>-0.5483504677438068</v>
      </c>
      <c r="B29">
        <v>-0.71155870416549905</v>
      </c>
      <c r="C29">
        <v>-0.32080297739297342</v>
      </c>
      <c r="D29" t="s">
        <v>3</v>
      </c>
      <c r="F29" s="6">
        <f t="shared" si="0"/>
        <v>1.0467554703115425</v>
      </c>
    </row>
    <row r="30" spans="1:6" x14ac:dyDescent="0.2">
      <c r="A30">
        <v>1.2635902082792074</v>
      </c>
      <c r="B30">
        <v>-0.71155870416549905</v>
      </c>
      <c r="C30">
        <v>1.3832472466084123</v>
      </c>
      <c r="D30" t="s">
        <v>2</v>
      </c>
      <c r="F30" s="5">
        <f t="shared" si="0"/>
        <v>3.5146391216820168</v>
      </c>
    </row>
    <row r="31" spans="1:6" x14ac:dyDescent="0.2">
      <c r="A31">
        <v>1.2635902082792074</v>
      </c>
      <c r="B31">
        <v>-0.71155870416549905</v>
      </c>
      <c r="C31">
        <v>-0.58296455031626349</v>
      </c>
      <c r="D31" t="s">
        <v>2</v>
      </c>
      <c r="F31" s="5">
        <f t="shared" si="0"/>
        <v>2.7305254019195231</v>
      </c>
    </row>
    <row r="32" spans="1:6" x14ac:dyDescent="0.2">
      <c r="A32">
        <v>-1.4543208057553139</v>
      </c>
      <c r="B32">
        <v>-0.71155870416549905</v>
      </c>
      <c r="C32">
        <v>0.33460095491525177</v>
      </c>
      <c r="D32" t="s">
        <v>2</v>
      </c>
      <c r="F32" s="5">
        <f t="shared" si="0"/>
        <v>1.1797270781548055</v>
      </c>
    </row>
    <row r="33" spans="1:6" x14ac:dyDescent="0.2">
      <c r="A33">
        <v>1.2635902082792074</v>
      </c>
      <c r="B33">
        <v>-0.71155870416549905</v>
      </c>
      <c r="C33">
        <v>7.2439381991961704E-2</v>
      </c>
      <c r="D33" t="s">
        <v>2</v>
      </c>
      <c r="F33" s="5">
        <f t="shared" si="0"/>
        <v>2.868617565413857</v>
      </c>
    </row>
    <row r="34" spans="1:6" x14ac:dyDescent="0.2">
      <c r="A34">
        <v>-0.5483504677438068</v>
      </c>
      <c r="B34">
        <v>1.3683821233951905</v>
      </c>
      <c r="C34">
        <v>-0.32080297739297342</v>
      </c>
      <c r="D34" t="s">
        <v>2</v>
      </c>
      <c r="F34" s="5">
        <f t="shared" si="0"/>
        <v>2.328486817824182</v>
      </c>
    </row>
    <row r="35" spans="1:6" x14ac:dyDescent="0.2">
      <c r="A35">
        <v>-1.4543208057553139</v>
      </c>
      <c r="B35">
        <v>1.3683821233951905</v>
      </c>
      <c r="C35">
        <v>-0.58296455031626349</v>
      </c>
      <c r="D35" t="s">
        <v>2</v>
      </c>
      <c r="F35" s="5">
        <f t="shared" si="0"/>
        <v>2.096397513944209</v>
      </c>
    </row>
    <row r="36" spans="1:6" x14ac:dyDescent="0.2">
      <c r="A36">
        <v>0.35761987026770026</v>
      </c>
      <c r="B36">
        <v>-0.71155870416549905</v>
      </c>
      <c r="C36">
        <v>-0.7140453367779086</v>
      </c>
      <c r="D36" t="s">
        <v>2</v>
      </c>
      <c r="F36" s="5">
        <f t="shared" si="0"/>
        <v>1.8166758615686345</v>
      </c>
    </row>
    <row r="37" spans="1:6" x14ac:dyDescent="0.2">
      <c r="A37">
        <v>1.2635902082792074</v>
      </c>
      <c r="B37">
        <v>1.3683821233951905</v>
      </c>
      <c r="C37">
        <v>-0.32080297739297342</v>
      </c>
      <c r="D37" t="s">
        <v>2</v>
      </c>
      <c r="F37" s="5">
        <f t="shared" si="0"/>
        <v>3.4623848555055892</v>
      </c>
    </row>
    <row r="38" spans="1:6" x14ac:dyDescent="0.2">
      <c r="A38">
        <v>-1.4543208057553139</v>
      </c>
      <c r="B38">
        <v>-0.71155870416549905</v>
      </c>
      <c r="C38">
        <v>3.4805398299947332</v>
      </c>
      <c r="D38" t="s">
        <v>2</v>
      </c>
      <c r="F38" s="5">
        <f t="shared" si="0"/>
        <v>4.3256659532342869</v>
      </c>
    </row>
    <row r="39" spans="1:6" x14ac:dyDescent="0.2">
      <c r="A39">
        <v>0.35761987026770026</v>
      </c>
      <c r="B39">
        <v>-0.71155870416549905</v>
      </c>
      <c r="C39">
        <v>-0.7140453367779086</v>
      </c>
      <c r="D39" t="s">
        <v>3</v>
      </c>
      <c r="F39" s="5">
        <f t="shared" si="0"/>
        <v>1.8166758615686345</v>
      </c>
    </row>
    <row r="40" spans="1:6" x14ac:dyDescent="0.2">
      <c r="A40">
        <v>-1.4543208057553139</v>
      </c>
      <c r="B40">
        <v>-0.71155870416549905</v>
      </c>
      <c r="C40">
        <v>-0.84512612323955361</v>
      </c>
      <c r="D40" t="s">
        <v>3</v>
      </c>
      <c r="E4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52BF-6A45-ED4B-A1E4-C623F50E3DDA}">
  <dimension ref="A1:L40"/>
  <sheetViews>
    <sheetView zoomScale="111" workbookViewId="0">
      <selection activeCell="K11" sqref="K11"/>
    </sheetView>
  </sheetViews>
  <sheetFormatPr baseColWidth="10" defaultRowHeight="15" x14ac:dyDescent="0.2"/>
  <sheetData>
    <row r="1" spans="1:12" x14ac:dyDescent="0.2">
      <c r="A1" t="s">
        <v>5</v>
      </c>
      <c r="B1" t="s">
        <v>0</v>
      </c>
      <c r="C1" t="s">
        <v>6</v>
      </c>
      <c r="D1" t="s">
        <v>7</v>
      </c>
      <c r="H1" t="s">
        <v>28</v>
      </c>
      <c r="L1" t="s">
        <v>34</v>
      </c>
    </row>
    <row r="2" spans="1:12" x14ac:dyDescent="0.2">
      <c r="A2">
        <v>0.35761987026770026</v>
      </c>
      <c r="B2">
        <v>-0.71155870416549905</v>
      </c>
      <c r="C2">
        <v>-5.8641404469683349E-2</v>
      </c>
      <c r="D2" t="s">
        <v>2</v>
      </c>
      <c r="H2" s="8">
        <f>SQRT(($A$40-A2)^2+($B$40-B2)^2+($C$40-C2)^2)</f>
        <v>0.39324235938493513</v>
      </c>
      <c r="J2" s="10">
        <f>SMALL(H2:H39,1)</f>
        <v>0.13108078646164506</v>
      </c>
      <c r="K2" s="10" t="s">
        <v>2</v>
      </c>
      <c r="L2" s="10">
        <v>1</v>
      </c>
    </row>
    <row r="3" spans="1:12" x14ac:dyDescent="0.2">
      <c r="A3">
        <v>0.35761987026770026</v>
      </c>
      <c r="B3">
        <v>-0.71155870416549905</v>
      </c>
      <c r="C3">
        <v>-0.7140453367779086</v>
      </c>
      <c r="D3" s="9" t="s">
        <v>3</v>
      </c>
      <c r="H3" s="6">
        <f t="shared" ref="H3:H39" si="0">SQRT(($A$40-A3)^2+($B$40-B3)^2+($C$40-C3)^2)</f>
        <v>0.26216157292329012</v>
      </c>
      <c r="J3">
        <f>SMALL(H2:H39,2)</f>
        <v>0.26216157292329012</v>
      </c>
      <c r="K3" t="s">
        <v>3</v>
      </c>
      <c r="L3">
        <v>2</v>
      </c>
    </row>
    <row r="4" spans="1:12" x14ac:dyDescent="0.2">
      <c r="A4">
        <v>0.35761987026770026</v>
      </c>
      <c r="B4">
        <v>-0.71155870416549905</v>
      </c>
      <c r="C4">
        <v>-5.8641404469683349E-2</v>
      </c>
      <c r="D4" t="s">
        <v>2</v>
      </c>
      <c r="H4" s="5">
        <f t="shared" si="0"/>
        <v>0.39324235938493513</v>
      </c>
      <c r="J4" s="10">
        <f>SMALL(H2:H39,3)</f>
        <v>0.26216157292329012</v>
      </c>
      <c r="K4" s="10" t="s">
        <v>2</v>
      </c>
      <c r="L4" s="10">
        <v>3</v>
      </c>
    </row>
    <row r="5" spans="1:12" x14ac:dyDescent="0.2">
      <c r="A5">
        <v>-1.4543208057553139</v>
      </c>
      <c r="B5">
        <v>-0.71155870416549905</v>
      </c>
      <c r="C5">
        <v>1.3832472466084123</v>
      </c>
      <c r="D5" t="s">
        <v>2</v>
      </c>
      <c r="H5" s="5">
        <f t="shared" si="0"/>
        <v>2.5789212549028715</v>
      </c>
      <c r="J5" s="10">
        <f>SMALL(H2:H39,4)</f>
        <v>0.26216157292329012</v>
      </c>
      <c r="K5" s="10" t="s">
        <v>2</v>
      </c>
      <c r="L5" s="10">
        <v>4</v>
      </c>
    </row>
    <row r="6" spans="1:12" x14ac:dyDescent="0.2">
      <c r="A6">
        <v>1.2635902082792074</v>
      </c>
      <c r="B6">
        <v>1.3683821233951905</v>
      </c>
      <c r="C6">
        <v>-0.84512612323955361</v>
      </c>
      <c r="D6" t="s">
        <v>2</v>
      </c>
      <c r="H6" s="5">
        <f t="shared" si="0"/>
        <v>2.3025150711179201</v>
      </c>
      <c r="J6" s="10">
        <f>SMALL(H2:H39,5)</f>
        <v>0.26216157292329012</v>
      </c>
      <c r="K6" s="10" t="s">
        <v>2</v>
      </c>
      <c r="L6" s="10">
        <v>5</v>
      </c>
    </row>
    <row r="7" spans="1:12" x14ac:dyDescent="0.2">
      <c r="A7">
        <v>0.35761987026770026</v>
      </c>
      <c r="B7">
        <v>-0.71155870416549905</v>
      </c>
      <c r="C7">
        <v>-0.7140453367779086</v>
      </c>
      <c r="D7" s="9" t="s">
        <v>2</v>
      </c>
      <c r="H7" s="6">
        <f t="shared" si="0"/>
        <v>0.26216157292329012</v>
      </c>
      <c r="J7">
        <f>SMALL(H2:H39,6)</f>
        <v>0.26216157292329012</v>
      </c>
      <c r="K7" t="s">
        <v>3</v>
      </c>
      <c r="L7">
        <v>6</v>
      </c>
    </row>
    <row r="8" spans="1:12" x14ac:dyDescent="0.2">
      <c r="A8">
        <v>-0.5483504677438068</v>
      </c>
      <c r="B8">
        <v>-0.71155870416549905</v>
      </c>
      <c r="C8">
        <v>-0.58296455031626349</v>
      </c>
      <c r="D8" t="s">
        <v>3</v>
      </c>
      <c r="H8" s="5">
        <f>SQRT(($A$40-A8)^2+($B$40-B8)^2+($C$40-C8)^2)</f>
        <v>0.91540396871331497</v>
      </c>
      <c r="K8" t="s">
        <v>2</v>
      </c>
      <c r="L8" t="s">
        <v>29</v>
      </c>
    </row>
    <row r="9" spans="1:12" x14ac:dyDescent="0.2">
      <c r="A9">
        <v>-1.4543208057553139</v>
      </c>
      <c r="B9">
        <v>-0.71155870416549905</v>
      </c>
      <c r="C9">
        <v>-5.8641404469683349E-2</v>
      </c>
      <c r="D9" t="s">
        <v>2</v>
      </c>
      <c r="H9" s="5">
        <f>SQRT(($A$40-A9)^2+($B$40-B9)^2+($C$40-C9)^2)</f>
        <v>1.8541220473963864</v>
      </c>
    </row>
    <row r="10" spans="1:12" x14ac:dyDescent="0.2">
      <c r="A10">
        <v>1.2635902082792074</v>
      </c>
      <c r="B10">
        <v>1.3683821233951905</v>
      </c>
      <c r="C10">
        <v>-0.18972219093132839</v>
      </c>
      <c r="D10" t="s">
        <v>2</v>
      </c>
      <c r="H10" s="5">
        <f t="shared" si="0"/>
        <v>2.2837829997239543</v>
      </c>
      <c r="K10" s="7">
        <f>4/6</f>
        <v>0.66666666666666663</v>
      </c>
      <c r="L10" t="s">
        <v>30</v>
      </c>
    </row>
    <row r="11" spans="1:12" x14ac:dyDescent="0.2">
      <c r="A11">
        <v>1.2635902082792074</v>
      </c>
      <c r="B11">
        <v>1.3683821233951905</v>
      </c>
      <c r="C11">
        <v>-0.18972219093132839</v>
      </c>
      <c r="D11" t="s">
        <v>2</v>
      </c>
      <c r="H11" s="5">
        <f t="shared" si="0"/>
        <v>2.2837829997239543</v>
      </c>
    </row>
    <row r="12" spans="1:12" x14ac:dyDescent="0.2">
      <c r="A12">
        <v>-0.5483504677438068</v>
      </c>
      <c r="B12">
        <v>-0.71155870416549905</v>
      </c>
      <c r="C12">
        <v>-5.8641404469683349E-2</v>
      </c>
      <c r="D12" t="s">
        <v>2</v>
      </c>
      <c r="H12" s="5">
        <f t="shared" si="0"/>
        <v>0.98763444987065674</v>
      </c>
    </row>
    <row r="13" spans="1:12" x14ac:dyDescent="0.2">
      <c r="A13">
        <v>-1.4543208057553139</v>
      </c>
      <c r="B13">
        <v>1.3683821233951905</v>
      </c>
      <c r="C13">
        <v>-0.7140453367779086</v>
      </c>
      <c r="D13" t="s">
        <v>3</v>
      </c>
      <c r="H13" s="5">
        <f t="shared" si="0"/>
        <v>2.770922508822323</v>
      </c>
    </row>
    <row r="14" spans="1:12" x14ac:dyDescent="0.2">
      <c r="A14">
        <v>0.35761987026770026</v>
      </c>
      <c r="B14">
        <v>-0.71155870416549905</v>
      </c>
      <c r="C14">
        <v>0.33460095491525177</v>
      </c>
      <c r="D14" t="s">
        <v>2</v>
      </c>
      <c r="H14" s="5">
        <f t="shared" si="0"/>
        <v>0.78648471876987025</v>
      </c>
    </row>
    <row r="15" spans="1:12" x14ac:dyDescent="0.2">
      <c r="A15">
        <v>-1.4543208057553139</v>
      </c>
      <c r="B15">
        <v>-0.71155870416549905</v>
      </c>
      <c r="C15">
        <v>0.59676252783854189</v>
      </c>
      <c r="D15" t="s">
        <v>3</v>
      </c>
      <c r="H15" s="5">
        <f t="shared" si="0"/>
        <v>2.093510940623085</v>
      </c>
    </row>
    <row r="16" spans="1:12" x14ac:dyDescent="0.2">
      <c r="A16">
        <v>-1.4543208057553139</v>
      </c>
      <c r="B16">
        <v>-0.71155870416549905</v>
      </c>
      <c r="C16">
        <v>2.8251358976865077</v>
      </c>
      <c r="D16" t="s">
        <v>2</v>
      </c>
      <c r="H16" s="5">
        <f t="shared" si="0"/>
        <v>3.7445943539392692</v>
      </c>
    </row>
    <row r="17" spans="1:8" x14ac:dyDescent="0.2">
      <c r="A17">
        <v>1.2635902082792074</v>
      </c>
      <c r="B17">
        <v>-0.71155870416549905</v>
      </c>
      <c r="C17">
        <v>1.9075703924549923</v>
      </c>
      <c r="D17" t="s">
        <v>2</v>
      </c>
      <c r="H17" s="5">
        <f t="shared" si="0"/>
        <v>2.527410961652929</v>
      </c>
    </row>
    <row r="18" spans="1:8" x14ac:dyDescent="0.2">
      <c r="A18">
        <v>-0.5483504677438068</v>
      </c>
      <c r="B18">
        <v>-0.71155870416549905</v>
      </c>
      <c r="C18">
        <v>-0.84512612323955361</v>
      </c>
      <c r="D18" t="s">
        <v>3</v>
      </c>
      <c r="H18" s="5">
        <f t="shared" si="0"/>
        <v>0.98763444987065674</v>
      </c>
    </row>
    <row r="19" spans="1:8" x14ac:dyDescent="0.2">
      <c r="A19">
        <v>0.35761987026770026</v>
      </c>
      <c r="B19">
        <v>-0.71155870416549905</v>
      </c>
      <c r="C19">
        <v>-0.7140453367779086</v>
      </c>
      <c r="D19" s="9" t="s">
        <v>2</v>
      </c>
      <c r="H19" s="6">
        <f t="shared" si="0"/>
        <v>0.26216157292329012</v>
      </c>
    </row>
    <row r="20" spans="1:8" x14ac:dyDescent="0.2">
      <c r="A20">
        <v>0.35761987026770026</v>
      </c>
      <c r="B20">
        <v>1.3683821233951905</v>
      </c>
      <c r="C20">
        <v>0.46568174137689683</v>
      </c>
      <c r="D20" t="s">
        <v>2</v>
      </c>
      <c r="H20" s="5">
        <f t="shared" si="0"/>
        <v>2.2733412199985756</v>
      </c>
    </row>
    <row r="21" spans="1:8" x14ac:dyDescent="0.2">
      <c r="A21">
        <v>-0.5483504677438068</v>
      </c>
      <c r="B21">
        <v>1.3683821233951905</v>
      </c>
      <c r="C21">
        <v>-0.58296455031626349</v>
      </c>
      <c r="D21" t="s">
        <v>3</v>
      </c>
      <c r="H21" s="5">
        <f t="shared" si="0"/>
        <v>2.2724696416211887</v>
      </c>
    </row>
    <row r="22" spans="1:8" x14ac:dyDescent="0.2">
      <c r="A22">
        <v>0.35761987026770026</v>
      </c>
      <c r="B22">
        <v>-0.71155870416549905</v>
      </c>
      <c r="C22">
        <v>-0.84512612323955361</v>
      </c>
      <c r="D22" t="s">
        <v>3</v>
      </c>
      <c r="H22" s="5">
        <f t="shared" si="0"/>
        <v>0.39324235938493513</v>
      </c>
    </row>
    <row r="23" spans="1:8" x14ac:dyDescent="0.2">
      <c r="A23">
        <v>0.35761987026770026</v>
      </c>
      <c r="B23">
        <v>1.3683821233951905</v>
      </c>
      <c r="C23">
        <v>-0.84512612323955361</v>
      </c>
      <c r="D23" t="s">
        <v>2</v>
      </c>
      <c r="H23" s="5">
        <f t="shared" si="0"/>
        <v>2.1167884635382146</v>
      </c>
    </row>
    <row r="24" spans="1:8" x14ac:dyDescent="0.2">
      <c r="A24">
        <v>1.2635902082792074</v>
      </c>
      <c r="B24">
        <v>-0.71155870416549905</v>
      </c>
      <c r="C24">
        <v>-0.32080297739297342</v>
      </c>
      <c r="D24" t="s">
        <v>2</v>
      </c>
      <c r="H24" s="5">
        <f t="shared" si="0"/>
        <v>0.91540396871331509</v>
      </c>
    </row>
    <row r="25" spans="1:8" x14ac:dyDescent="0.2">
      <c r="A25">
        <v>-1.4543208057553139</v>
      </c>
      <c r="B25">
        <v>1.3683821233951905</v>
      </c>
      <c r="C25">
        <v>0.20352016845360674</v>
      </c>
      <c r="D25" t="s">
        <v>3</v>
      </c>
      <c r="H25" s="5">
        <f t="shared" si="0"/>
        <v>2.8352843197932844</v>
      </c>
    </row>
    <row r="26" spans="1:8" x14ac:dyDescent="0.2">
      <c r="A26">
        <v>0.35761987026770026</v>
      </c>
      <c r="B26">
        <v>1.3683821233951905</v>
      </c>
      <c r="C26">
        <v>7.2439381991961704E-2</v>
      </c>
      <c r="D26" t="s">
        <v>2</v>
      </c>
      <c r="H26" s="5">
        <f t="shared" si="0"/>
        <v>2.1450101648766844</v>
      </c>
    </row>
    <row r="27" spans="1:8" x14ac:dyDescent="0.2">
      <c r="A27">
        <v>0.35761987026770026</v>
      </c>
      <c r="B27">
        <v>-0.71155870416549905</v>
      </c>
      <c r="C27">
        <v>-0.32080297739297342</v>
      </c>
      <c r="D27" s="9" t="s">
        <v>2</v>
      </c>
      <c r="H27" s="6">
        <f t="shared" si="0"/>
        <v>0.13108078646164506</v>
      </c>
    </row>
    <row r="28" spans="1:8" x14ac:dyDescent="0.2">
      <c r="A28">
        <v>0.35761987026770026</v>
      </c>
      <c r="B28">
        <v>1.3683821233951905</v>
      </c>
      <c r="C28">
        <v>-0.84512612323955361</v>
      </c>
      <c r="D28" t="s">
        <v>2</v>
      </c>
      <c r="H28" s="5">
        <f t="shared" si="0"/>
        <v>2.1167884635382146</v>
      </c>
    </row>
    <row r="29" spans="1:8" x14ac:dyDescent="0.2">
      <c r="A29">
        <v>-0.5483504677438068</v>
      </c>
      <c r="B29">
        <v>-0.71155870416549905</v>
      </c>
      <c r="C29">
        <v>-0.32080297739297342</v>
      </c>
      <c r="D29" t="s">
        <v>3</v>
      </c>
      <c r="H29" s="5">
        <f t="shared" si="0"/>
        <v>0.91540396871331497</v>
      </c>
    </row>
    <row r="30" spans="1:8" x14ac:dyDescent="0.2">
      <c r="A30">
        <v>1.2635902082792074</v>
      </c>
      <c r="B30">
        <v>-0.71155870416549905</v>
      </c>
      <c r="C30">
        <v>1.3832472466084123</v>
      </c>
      <c r="D30" t="s">
        <v>2</v>
      </c>
      <c r="H30" s="5">
        <f t="shared" si="0"/>
        <v>2.04657960483333</v>
      </c>
    </row>
    <row r="31" spans="1:8" x14ac:dyDescent="0.2">
      <c r="A31">
        <v>1.2635902082792074</v>
      </c>
      <c r="B31">
        <v>-0.71155870416549905</v>
      </c>
      <c r="C31">
        <v>-0.58296455031626349</v>
      </c>
      <c r="D31" t="s">
        <v>2</v>
      </c>
      <c r="H31" s="5">
        <f t="shared" si="0"/>
        <v>0.91540396871331509</v>
      </c>
    </row>
    <row r="32" spans="1:8" x14ac:dyDescent="0.2">
      <c r="A32">
        <v>-1.4543208057553139</v>
      </c>
      <c r="B32">
        <v>-0.71155870416549905</v>
      </c>
      <c r="C32">
        <v>0.33460095491525177</v>
      </c>
      <c r="D32" t="s">
        <v>2</v>
      </c>
      <c r="H32" s="5">
        <f t="shared" si="0"/>
        <v>1.9752688997413135</v>
      </c>
    </row>
    <row r="33" spans="1:8" x14ac:dyDescent="0.2">
      <c r="A33">
        <v>1.2635902082792074</v>
      </c>
      <c r="B33">
        <v>-0.71155870416549905</v>
      </c>
      <c r="C33">
        <v>7.2439381991961704E-2</v>
      </c>
      <c r="D33" t="s">
        <v>2</v>
      </c>
      <c r="H33" s="5">
        <f t="shared" si="0"/>
        <v>1.0467554703115427</v>
      </c>
    </row>
    <row r="34" spans="1:8" x14ac:dyDescent="0.2">
      <c r="A34">
        <v>-0.5483504677438068</v>
      </c>
      <c r="B34">
        <v>1.3683821233951905</v>
      </c>
      <c r="C34">
        <v>-0.32080297739297342</v>
      </c>
      <c r="D34" t="s">
        <v>2</v>
      </c>
      <c r="H34" s="5">
        <f t="shared" si="0"/>
        <v>2.2724696416211887</v>
      </c>
    </row>
    <row r="35" spans="1:8" x14ac:dyDescent="0.2">
      <c r="A35">
        <v>-1.4543208057553139</v>
      </c>
      <c r="B35">
        <v>1.3683821233951905</v>
      </c>
      <c r="C35">
        <v>-0.58296455031626349</v>
      </c>
      <c r="D35" t="s">
        <v>2</v>
      </c>
      <c r="H35" s="5">
        <f t="shared" si="0"/>
        <v>2.7616055171149965</v>
      </c>
    </row>
    <row r="36" spans="1:8" x14ac:dyDescent="0.2">
      <c r="A36">
        <v>0.35761987026770026</v>
      </c>
      <c r="B36">
        <v>-0.71155870416549905</v>
      </c>
      <c r="C36">
        <v>-0.7140453367779086</v>
      </c>
      <c r="D36" s="9" t="s">
        <v>2</v>
      </c>
      <c r="H36" s="6">
        <f t="shared" si="0"/>
        <v>0.26216157292329012</v>
      </c>
    </row>
    <row r="37" spans="1:8" x14ac:dyDescent="0.2">
      <c r="A37">
        <v>1.2635902082792074</v>
      </c>
      <c r="B37">
        <v>1.3683821233951905</v>
      </c>
      <c r="C37">
        <v>-0.32080297739297342</v>
      </c>
      <c r="D37" t="s">
        <v>2</v>
      </c>
      <c r="H37" s="5">
        <f t="shared" si="0"/>
        <v>2.2724696416211887</v>
      </c>
    </row>
    <row r="38" spans="1:8" x14ac:dyDescent="0.2">
      <c r="A38">
        <v>-1.4543208057553139</v>
      </c>
      <c r="B38">
        <v>-0.71155870416549905</v>
      </c>
      <c r="C38">
        <v>3.4805398299947332</v>
      </c>
      <c r="D38" t="s">
        <v>2</v>
      </c>
      <c r="H38" s="5">
        <f t="shared" si="0"/>
        <v>4.3297903338256214</v>
      </c>
    </row>
    <row r="39" spans="1:8" x14ac:dyDescent="0.2">
      <c r="A39">
        <v>0.35761987026770026</v>
      </c>
      <c r="B39">
        <v>-0.71155870416549905</v>
      </c>
      <c r="C39">
        <v>-0.7140453367779086</v>
      </c>
      <c r="D39" s="9" t="s">
        <v>3</v>
      </c>
      <c r="H39" s="6">
        <f t="shared" si="0"/>
        <v>0.26216157292329012</v>
      </c>
    </row>
    <row r="40" spans="1:8" x14ac:dyDescent="0.2">
      <c r="A40">
        <v>0.35761987026770026</v>
      </c>
      <c r="B40">
        <v>-0.71155870416549905</v>
      </c>
      <c r="C40">
        <v>-0.45188376385461848</v>
      </c>
      <c r="D40" t="s">
        <v>2</v>
      </c>
      <c r="E40" t="s">
        <v>24</v>
      </c>
      <c r="H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7F67-279B-F042-B77E-69305B108C7C}">
  <dimension ref="A1:L40"/>
  <sheetViews>
    <sheetView tabSelected="1" workbookViewId="0">
      <selection activeCell="K6" sqref="K6"/>
    </sheetView>
  </sheetViews>
  <sheetFormatPr baseColWidth="10" defaultRowHeight="15" x14ac:dyDescent="0.2"/>
  <sheetData>
    <row r="1" spans="1:12" x14ac:dyDescent="0.2">
      <c r="A1" t="s">
        <v>5</v>
      </c>
      <c r="B1" t="s">
        <v>0</v>
      </c>
      <c r="C1" t="s">
        <v>6</v>
      </c>
      <c r="D1" t="s">
        <v>7</v>
      </c>
      <c r="H1" t="s">
        <v>26</v>
      </c>
      <c r="L1" t="s">
        <v>34</v>
      </c>
    </row>
    <row r="2" spans="1:12" x14ac:dyDescent="0.2">
      <c r="A2">
        <v>0.35761987026770026</v>
      </c>
      <c r="B2">
        <v>-0.71155870416549905</v>
      </c>
      <c r="C2">
        <v>-5.8641404469683349E-2</v>
      </c>
      <c r="D2" t="s">
        <v>2</v>
      </c>
      <c r="H2" s="5">
        <f t="shared" ref="H2:H39" si="0">SQRT(($A$40-A2)^2+($B$40-B2)^2+($C$40-C2)^2)</f>
        <v>2.2724696416211887</v>
      </c>
      <c r="J2">
        <f>SMALL(H2:H39,1)</f>
        <v>0.13108078646164503</v>
      </c>
      <c r="K2" t="s">
        <v>2</v>
      </c>
      <c r="L2">
        <v>1</v>
      </c>
    </row>
    <row r="3" spans="1:12" x14ac:dyDescent="0.2">
      <c r="A3">
        <v>0.35761987026770026</v>
      </c>
      <c r="B3">
        <v>-0.71155870416549905</v>
      </c>
      <c r="C3">
        <v>-0.7140453367779086</v>
      </c>
      <c r="D3" t="s">
        <v>3</v>
      </c>
      <c r="H3" s="5">
        <f t="shared" si="0"/>
        <v>2.328486817824182</v>
      </c>
      <c r="J3" s="10">
        <f>SMALL(H2:H40,2)</f>
        <v>0.39324235938493513</v>
      </c>
      <c r="K3" s="10" t="s">
        <v>3</v>
      </c>
      <c r="L3" s="10">
        <v>2</v>
      </c>
    </row>
    <row r="4" spans="1:12" x14ac:dyDescent="0.2">
      <c r="A4">
        <v>0.35761987026770026</v>
      </c>
      <c r="B4">
        <v>-0.71155870416549905</v>
      </c>
      <c r="C4">
        <v>-5.8641404469683349E-2</v>
      </c>
      <c r="D4" t="s">
        <v>2</v>
      </c>
      <c r="H4" s="5">
        <f t="shared" si="0"/>
        <v>2.2724696416211887</v>
      </c>
      <c r="J4">
        <f>SMALL(H2:H39,3)</f>
        <v>0.94313887825404474</v>
      </c>
      <c r="K4" t="s">
        <v>2</v>
      </c>
      <c r="L4">
        <v>3</v>
      </c>
    </row>
    <row r="5" spans="1:12" x14ac:dyDescent="0.2">
      <c r="A5">
        <v>-1.4543208057553139</v>
      </c>
      <c r="B5">
        <v>-0.71155870416549905</v>
      </c>
      <c r="C5">
        <v>1.3832472466084123</v>
      </c>
      <c r="D5" t="s">
        <v>2</v>
      </c>
      <c r="H5" s="5">
        <f t="shared" si="0"/>
        <v>2.7606464733726082</v>
      </c>
      <c r="J5" s="10">
        <f>SMALL(H2:H39,4)</f>
        <v>0.98763444987065674</v>
      </c>
      <c r="K5" s="10" t="s">
        <v>3</v>
      </c>
      <c r="L5" s="10">
        <v>4</v>
      </c>
    </row>
    <row r="6" spans="1:12" x14ac:dyDescent="0.2">
      <c r="A6">
        <v>1.2635902082792074</v>
      </c>
      <c r="B6">
        <v>1.3683821233951905</v>
      </c>
      <c r="C6">
        <v>-0.84512612323955361</v>
      </c>
      <c r="D6" t="s">
        <v>2</v>
      </c>
      <c r="H6" s="5">
        <f t="shared" si="0"/>
        <v>1.9268324597410702</v>
      </c>
      <c r="J6">
        <f>SMALL(H2:H39,5)</f>
        <v>0.98763444987065674</v>
      </c>
      <c r="K6" t="s">
        <v>2</v>
      </c>
      <c r="L6">
        <v>5</v>
      </c>
    </row>
    <row r="7" spans="1:12" x14ac:dyDescent="0.2">
      <c r="A7">
        <v>0.35761987026770026</v>
      </c>
      <c r="B7">
        <v>-0.71155870416549905</v>
      </c>
      <c r="C7">
        <v>-0.7140453367779086</v>
      </c>
      <c r="D7" t="s">
        <v>2</v>
      </c>
      <c r="H7" s="5">
        <f t="shared" si="0"/>
        <v>2.328486817824182</v>
      </c>
      <c r="K7" t="s">
        <v>32</v>
      </c>
      <c r="L7" t="s">
        <v>33</v>
      </c>
    </row>
    <row r="8" spans="1:12" x14ac:dyDescent="0.2">
      <c r="A8">
        <v>-0.5483504677438068</v>
      </c>
      <c r="B8">
        <v>-0.71155870416549905</v>
      </c>
      <c r="C8">
        <v>-0.58296455031626349</v>
      </c>
      <c r="D8" t="s">
        <v>3</v>
      </c>
      <c r="H8" s="5">
        <f t="shared" si="0"/>
        <v>2.1167884635382146</v>
      </c>
    </row>
    <row r="9" spans="1:12" x14ac:dyDescent="0.2">
      <c r="A9">
        <v>-1.4543208057553139</v>
      </c>
      <c r="B9">
        <v>-0.71155870416549905</v>
      </c>
      <c r="C9">
        <v>-5.8641404469683349E-2</v>
      </c>
      <c r="D9" t="s">
        <v>2</v>
      </c>
      <c r="H9" s="5">
        <f t="shared" si="0"/>
        <v>2.2724696416211887</v>
      </c>
    </row>
    <row r="10" spans="1:12" x14ac:dyDescent="0.2">
      <c r="A10">
        <v>1.2635902082792074</v>
      </c>
      <c r="B10">
        <v>1.3683821233951905</v>
      </c>
      <c r="C10">
        <v>-0.18972219093132839</v>
      </c>
      <c r="D10" t="s">
        <v>2</v>
      </c>
      <c r="H10" s="5">
        <f t="shared" si="0"/>
        <v>1.8119406760230143</v>
      </c>
    </row>
    <row r="11" spans="1:12" x14ac:dyDescent="0.2">
      <c r="A11">
        <v>1.2635902082792074</v>
      </c>
      <c r="B11">
        <v>1.3683821233951905</v>
      </c>
      <c r="C11">
        <v>-0.18972219093132839</v>
      </c>
      <c r="D11" t="s">
        <v>2</v>
      </c>
      <c r="H11" s="5">
        <f t="shared" si="0"/>
        <v>1.8119406760230143</v>
      </c>
      <c r="K11" s="7">
        <f>2/5</f>
        <v>0.4</v>
      </c>
      <c r="L11" t="s">
        <v>30</v>
      </c>
    </row>
    <row r="12" spans="1:12" x14ac:dyDescent="0.2">
      <c r="A12">
        <v>-0.5483504677438068</v>
      </c>
      <c r="B12">
        <v>-0.71155870416549905</v>
      </c>
      <c r="C12">
        <v>-5.8641404469683349E-2</v>
      </c>
      <c r="D12" t="s">
        <v>2</v>
      </c>
      <c r="H12" s="5">
        <f t="shared" si="0"/>
        <v>2.0840671819145489</v>
      </c>
    </row>
    <row r="13" spans="1:12" x14ac:dyDescent="0.2">
      <c r="A13">
        <v>-1.4543208057553139</v>
      </c>
      <c r="B13">
        <v>1.3683821233951905</v>
      </c>
      <c r="C13">
        <v>-0.7140453367779086</v>
      </c>
      <c r="D13" t="s">
        <v>3</v>
      </c>
      <c r="H13" s="5">
        <f t="shared" si="0"/>
        <v>1.0467554703115425</v>
      </c>
    </row>
    <row r="14" spans="1:12" x14ac:dyDescent="0.2">
      <c r="A14">
        <v>0.35761987026770026</v>
      </c>
      <c r="B14">
        <v>-0.71155870416549905</v>
      </c>
      <c r="C14">
        <v>0.33460095491525177</v>
      </c>
      <c r="D14" t="s">
        <v>2</v>
      </c>
      <c r="H14" s="5">
        <f t="shared" si="0"/>
        <v>2.3284868178241815</v>
      </c>
    </row>
    <row r="15" spans="1:12" x14ac:dyDescent="0.2">
      <c r="A15">
        <v>-1.4543208057553139</v>
      </c>
      <c r="B15">
        <v>-0.71155870416549905</v>
      </c>
      <c r="C15">
        <v>0.59676252783854189</v>
      </c>
      <c r="D15" t="s">
        <v>3</v>
      </c>
      <c r="H15" s="5">
        <f t="shared" si="0"/>
        <v>2.401144375577831</v>
      </c>
    </row>
    <row r="16" spans="1:12" x14ac:dyDescent="0.2">
      <c r="A16">
        <v>-1.4543208057553139</v>
      </c>
      <c r="B16">
        <v>-0.71155870416549905</v>
      </c>
      <c r="C16">
        <v>2.8251358976865077</v>
      </c>
      <c r="D16" t="s">
        <v>2</v>
      </c>
      <c r="H16" s="5">
        <f t="shared" si="0"/>
        <v>3.7731028867518206</v>
      </c>
    </row>
    <row r="17" spans="1:8" x14ac:dyDescent="0.2">
      <c r="A17">
        <v>1.2635902082792074</v>
      </c>
      <c r="B17">
        <v>-0.71155870416549905</v>
      </c>
      <c r="C17">
        <v>1.9075703924549923</v>
      </c>
      <c r="D17" t="s">
        <v>2</v>
      </c>
      <c r="H17" s="5">
        <f t="shared" si="0"/>
        <v>3.465244441580976</v>
      </c>
    </row>
    <row r="18" spans="1:8" x14ac:dyDescent="0.2">
      <c r="A18">
        <v>-0.5483504677438068</v>
      </c>
      <c r="B18">
        <v>-0.71155870416549905</v>
      </c>
      <c r="C18">
        <v>-0.84512612323955361</v>
      </c>
      <c r="D18" t="s">
        <v>3</v>
      </c>
      <c r="H18" s="5">
        <f t="shared" si="0"/>
        <v>2.1807586204435672</v>
      </c>
    </row>
    <row r="19" spans="1:8" x14ac:dyDescent="0.2">
      <c r="A19">
        <v>0.35761987026770026</v>
      </c>
      <c r="B19">
        <v>-0.71155870416549905</v>
      </c>
      <c r="C19">
        <v>-0.7140453367779086</v>
      </c>
      <c r="D19" t="s">
        <v>2</v>
      </c>
      <c r="H19" s="5">
        <f t="shared" si="0"/>
        <v>2.328486817824182</v>
      </c>
    </row>
    <row r="20" spans="1:8" x14ac:dyDescent="0.2">
      <c r="A20">
        <v>0.35761987026770026</v>
      </c>
      <c r="B20">
        <v>1.3683821233951905</v>
      </c>
      <c r="C20">
        <v>0.46568174137689683</v>
      </c>
      <c r="D20" t="s">
        <v>2</v>
      </c>
      <c r="H20" s="5">
        <f t="shared" si="0"/>
        <v>1.1181844963340213</v>
      </c>
    </row>
    <row r="21" spans="1:8" x14ac:dyDescent="0.2">
      <c r="A21">
        <v>-0.5483504677438068</v>
      </c>
      <c r="B21">
        <v>1.3683821233951905</v>
      </c>
      <c r="C21">
        <v>-0.58296455031626349</v>
      </c>
      <c r="D21" s="9" t="s">
        <v>3</v>
      </c>
      <c r="H21" s="6">
        <f t="shared" si="0"/>
        <v>0.39324235938493513</v>
      </c>
    </row>
    <row r="22" spans="1:8" x14ac:dyDescent="0.2">
      <c r="A22">
        <v>0.35761987026770026</v>
      </c>
      <c r="B22">
        <v>-0.71155870416549905</v>
      </c>
      <c r="C22">
        <v>-0.84512612323955361</v>
      </c>
      <c r="D22" t="s">
        <v>3</v>
      </c>
      <c r="H22" s="5">
        <f t="shared" si="0"/>
        <v>2.3614593822455667</v>
      </c>
    </row>
    <row r="23" spans="1:8" x14ac:dyDescent="0.2">
      <c r="A23">
        <v>0.35761987026770026</v>
      </c>
      <c r="B23">
        <v>1.3683821233951905</v>
      </c>
      <c r="C23">
        <v>-0.84512612323955361</v>
      </c>
      <c r="D23" t="s">
        <v>2</v>
      </c>
      <c r="H23" s="5">
        <f t="shared" si="0"/>
        <v>1.1181844963340213</v>
      </c>
    </row>
    <row r="24" spans="1:8" x14ac:dyDescent="0.2">
      <c r="A24">
        <v>1.2635902082792074</v>
      </c>
      <c r="B24">
        <v>-0.71155870416549905</v>
      </c>
      <c r="C24">
        <v>-0.32080297739297342</v>
      </c>
      <c r="D24" t="s">
        <v>2</v>
      </c>
      <c r="H24" s="5">
        <f t="shared" si="0"/>
        <v>2.7616055171149965</v>
      </c>
    </row>
    <row r="25" spans="1:8" x14ac:dyDescent="0.2">
      <c r="A25">
        <v>-1.4543208057553139</v>
      </c>
      <c r="B25">
        <v>1.3683821233951905</v>
      </c>
      <c r="C25">
        <v>0.20352016845360674</v>
      </c>
      <c r="D25" t="s">
        <v>3</v>
      </c>
      <c r="H25" s="6">
        <f t="shared" si="0"/>
        <v>0.98763444987065674</v>
      </c>
    </row>
    <row r="26" spans="1:8" x14ac:dyDescent="0.2">
      <c r="A26">
        <v>0.35761987026770026</v>
      </c>
      <c r="B26">
        <v>1.3683821233951905</v>
      </c>
      <c r="C26">
        <v>7.2439381991961704E-2</v>
      </c>
      <c r="D26" s="9" t="s">
        <v>2</v>
      </c>
      <c r="H26" s="6">
        <f t="shared" si="0"/>
        <v>0.94313887825404474</v>
      </c>
    </row>
    <row r="27" spans="1:8" x14ac:dyDescent="0.2">
      <c r="A27">
        <v>0.35761987026770026</v>
      </c>
      <c r="B27">
        <v>-0.71155870416549905</v>
      </c>
      <c r="C27">
        <v>-0.32080297739297342</v>
      </c>
      <c r="D27" t="s">
        <v>2</v>
      </c>
      <c r="H27" s="5">
        <f t="shared" si="0"/>
        <v>2.2724696416211887</v>
      </c>
    </row>
    <row r="28" spans="1:8" x14ac:dyDescent="0.2">
      <c r="A28">
        <v>0.35761987026770026</v>
      </c>
      <c r="B28">
        <v>1.3683821233951905</v>
      </c>
      <c r="C28">
        <v>-0.84512612323955361</v>
      </c>
      <c r="D28" t="s">
        <v>2</v>
      </c>
      <c r="H28" s="5">
        <f t="shared" si="0"/>
        <v>1.1181844963340213</v>
      </c>
    </row>
    <row r="29" spans="1:8" x14ac:dyDescent="0.2">
      <c r="A29">
        <v>-0.5483504677438068</v>
      </c>
      <c r="B29">
        <v>-0.71155870416549905</v>
      </c>
      <c r="C29">
        <v>-0.32080297739297342</v>
      </c>
      <c r="D29" t="s">
        <v>3</v>
      </c>
      <c r="H29" s="5">
        <f t="shared" si="0"/>
        <v>2.0840671819145489</v>
      </c>
    </row>
    <row r="30" spans="1:8" x14ac:dyDescent="0.2">
      <c r="A30">
        <v>1.2635902082792074</v>
      </c>
      <c r="B30">
        <v>-0.71155870416549905</v>
      </c>
      <c r="C30">
        <v>1.3832472466084123</v>
      </c>
      <c r="D30" t="s">
        <v>2</v>
      </c>
      <c r="H30" s="5">
        <f t="shared" si="0"/>
        <v>3.1754551974503862</v>
      </c>
    </row>
    <row r="31" spans="1:8" x14ac:dyDescent="0.2">
      <c r="A31">
        <v>1.2635902082792074</v>
      </c>
      <c r="B31">
        <v>-0.71155870416549905</v>
      </c>
      <c r="C31">
        <v>-0.58296455031626349</v>
      </c>
      <c r="D31" t="s">
        <v>2</v>
      </c>
      <c r="H31" s="5">
        <f t="shared" si="0"/>
        <v>2.7863815985602569</v>
      </c>
    </row>
    <row r="32" spans="1:8" x14ac:dyDescent="0.2">
      <c r="A32">
        <v>-1.4543208057553139</v>
      </c>
      <c r="B32">
        <v>-0.71155870416549905</v>
      </c>
      <c r="C32">
        <v>0.33460095491525177</v>
      </c>
      <c r="D32" t="s">
        <v>2</v>
      </c>
      <c r="H32" s="5">
        <f t="shared" si="0"/>
        <v>2.3284868178241815</v>
      </c>
    </row>
    <row r="33" spans="1:8" x14ac:dyDescent="0.2">
      <c r="A33">
        <v>1.2635902082792074</v>
      </c>
      <c r="B33">
        <v>-0.71155870416549905</v>
      </c>
      <c r="C33">
        <v>7.2439381991961704E-2</v>
      </c>
      <c r="D33" t="s">
        <v>2</v>
      </c>
      <c r="H33" s="5">
        <f t="shared" si="0"/>
        <v>2.770922508822323</v>
      </c>
    </row>
    <row r="34" spans="1:8" x14ac:dyDescent="0.2">
      <c r="A34">
        <v>-0.5483504677438068</v>
      </c>
      <c r="B34">
        <v>1.3683821233951905</v>
      </c>
      <c r="C34">
        <v>-0.32080297739297342</v>
      </c>
      <c r="D34" s="9" t="s">
        <v>2</v>
      </c>
      <c r="H34" s="6">
        <f t="shared" si="0"/>
        <v>0.13108078646164503</v>
      </c>
    </row>
    <row r="35" spans="1:8" x14ac:dyDescent="0.2">
      <c r="A35">
        <v>-1.4543208057553139</v>
      </c>
      <c r="B35">
        <v>1.3683821233951905</v>
      </c>
      <c r="C35">
        <v>-0.58296455031626349</v>
      </c>
      <c r="D35" t="s">
        <v>2</v>
      </c>
      <c r="H35" s="6">
        <f t="shared" si="0"/>
        <v>0.98763444987065674</v>
      </c>
    </row>
    <row r="36" spans="1:8" x14ac:dyDescent="0.2">
      <c r="A36">
        <v>0.35761987026770026</v>
      </c>
      <c r="B36">
        <v>-0.71155870416549905</v>
      </c>
      <c r="C36">
        <v>-0.7140453367779086</v>
      </c>
      <c r="D36" t="s">
        <v>2</v>
      </c>
      <c r="H36" s="5">
        <f t="shared" si="0"/>
        <v>2.328486817824182</v>
      </c>
    </row>
    <row r="37" spans="1:8" x14ac:dyDescent="0.2">
      <c r="A37">
        <v>1.2635902082792074</v>
      </c>
      <c r="B37">
        <v>1.3683821233951905</v>
      </c>
      <c r="C37">
        <v>-0.32080297739297342</v>
      </c>
      <c r="D37" t="s">
        <v>2</v>
      </c>
      <c r="H37" s="5">
        <f t="shared" si="0"/>
        <v>1.8166758615686347</v>
      </c>
    </row>
    <row r="38" spans="1:8" x14ac:dyDescent="0.2">
      <c r="A38">
        <v>-1.4543208057553139</v>
      </c>
      <c r="B38">
        <v>-0.71155870416549905</v>
      </c>
      <c r="C38">
        <v>3.4805398299947332</v>
      </c>
      <c r="D38" t="s">
        <v>2</v>
      </c>
      <c r="H38" s="5">
        <f t="shared" si="0"/>
        <v>4.3148301706744832</v>
      </c>
    </row>
    <row r="39" spans="1:8" x14ac:dyDescent="0.2">
      <c r="A39">
        <v>0.35761987026770026</v>
      </c>
      <c r="B39">
        <v>-0.71155870416549905</v>
      </c>
      <c r="C39">
        <v>-0.7140453367779086</v>
      </c>
      <c r="D39" t="s">
        <v>3</v>
      </c>
      <c r="H39" s="5">
        <f t="shared" si="0"/>
        <v>2.328486817824182</v>
      </c>
    </row>
    <row r="40" spans="1:8" x14ac:dyDescent="0.2">
      <c r="A40">
        <v>-0.5483504677438068</v>
      </c>
      <c r="B40">
        <v>1.3683821233951905</v>
      </c>
      <c r="C40">
        <v>-0.18972219093132839</v>
      </c>
      <c r="D40" t="s">
        <v>3</v>
      </c>
      <c r="E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Normalize Data</vt:lpstr>
      <vt:lpstr>Test 1 Dist</vt:lpstr>
      <vt:lpstr>Test 2 Dist</vt:lpstr>
      <vt:lpstr>Test 3 Dist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2018-10-21T13:18:13Z</dcterms:created>
  <dcterms:modified xsi:type="dcterms:W3CDTF">2021-03-30T02:22:31Z</dcterms:modified>
</cp:coreProperties>
</file>