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GAMA EXPERIENCE\"/>
    </mc:Choice>
  </mc:AlternateContent>
  <bookViews>
    <workbookView xWindow="0" yWindow="0" windowWidth="20490" windowHeight="8550" activeTab="3"/>
  </bookViews>
  <sheets>
    <sheet name="Resumo da Exportação" sheetId="1" r:id="rId1"/>
    <sheet name="Gantt Chart w % Complete" sheetId="2" r:id="rId2"/>
    <sheet name="Basic Gantt Chart" sheetId="3" r:id="rId3"/>
    <sheet name="Manual Chart" sheetId="4" r:id="rId4"/>
  </sheets>
  <calcPr calcId="162913"/>
</workbook>
</file>

<file path=xl/calcChain.xml><?xml version="1.0" encoding="utf-8"?>
<calcChain xmlns="http://schemas.openxmlformats.org/spreadsheetml/2006/main">
  <c r="E24" i="4" l="1"/>
  <c r="E23" i="4"/>
  <c r="E22" i="4"/>
  <c r="E21" i="4"/>
  <c r="E20" i="4"/>
  <c r="E18" i="4"/>
  <c r="E17" i="4"/>
  <c r="E16" i="4"/>
  <c r="E15" i="4"/>
  <c r="E13" i="4"/>
  <c r="E12" i="4"/>
  <c r="E11" i="4"/>
  <c r="E10" i="4"/>
  <c r="E9" i="4"/>
  <c r="G24" i="3"/>
  <c r="F24" i="3"/>
  <c r="G23" i="3"/>
  <c r="F23" i="3"/>
  <c r="G22" i="3"/>
  <c r="F22" i="3"/>
  <c r="G21" i="3"/>
  <c r="F21" i="3"/>
  <c r="G20" i="3"/>
  <c r="F20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G10" i="3"/>
  <c r="F10" i="3"/>
  <c r="G9" i="3"/>
  <c r="F9" i="3"/>
  <c r="H22" i="2"/>
  <c r="I22" i="2" s="1"/>
  <c r="G22" i="2"/>
  <c r="E22" i="2"/>
  <c r="H21" i="2"/>
  <c r="I21" i="2" s="1"/>
  <c r="G21" i="2"/>
  <c r="E21" i="2"/>
  <c r="H20" i="2"/>
  <c r="I20" i="2" s="1"/>
  <c r="G20" i="2"/>
  <c r="E20" i="2"/>
  <c r="H19" i="2"/>
  <c r="I19" i="2" s="1"/>
  <c r="G19" i="2"/>
  <c r="E19" i="2"/>
  <c r="H18" i="2"/>
  <c r="I18" i="2" s="1"/>
  <c r="G18" i="2"/>
  <c r="E18" i="2"/>
  <c r="H16" i="2"/>
  <c r="I16" i="2" s="1"/>
  <c r="G16" i="2"/>
  <c r="E16" i="2"/>
  <c r="H15" i="2"/>
  <c r="I15" i="2" s="1"/>
  <c r="G15" i="2"/>
  <c r="E15" i="2"/>
  <c r="H14" i="2"/>
  <c r="I14" i="2" s="1"/>
  <c r="G14" i="2"/>
  <c r="E14" i="2"/>
  <c r="H13" i="2"/>
  <c r="I13" i="2" s="1"/>
  <c r="G13" i="2"/>
  <c r="E13" i="2"/>
  <c r="H11" i="2"/>
  <c r="I11" i="2" s="1"/>
  <c r="G11" i="2"/>
  <c r="E11" i="2"/>
  <c r="H10" i="2"/>
  <c r="I10" i="2" s="1"/>
  <c r="G10" i="2"/>
  <c r="E10" i="2"/>
  <c r="H9" i="2"/>
  <c r="I9" i="2" s="1"/>
  <c r="G9" i="2"/>
  <c r="E9" i="2"/>
  <c r="H8" i="2"/>
  <c r="I8" i="2" s="1"/>
  <c r="G8" i="2"/>
  <c r="E8" i="2"/>
  <c r="H7" i="2"/>
  <c r="E7" i="2"/>
  <c r="I7" i="2" l="1"/>
  <c r="G7" i="2" s="1"/>
</calcChain>
</file>

<file path=xl/sharedStrings.xml><?xml version="1.0" encoding="utf-8"?>
<sst xmlns="http://schemas.openxmlformats.org/spreadsheetml/2006/main" count="214" uniqueCount="68">
  <si>
    <t>Este documento foi exportado do Numbers. Cada tabela foi convertida em uma planilha do Excel. Todos os outros objetos em cada folha do Numbers foram colocados em planilhas à parte. Esteja ciente de que os cálculos de fórmulas podem ser diferentes no Excel.</t>
  </si>
  <si>
    <t>Nome da Folha do Numbers</t>
  </si>
  <si>
    <t>Nome da Tabela do Numbers</t>
  </si>
  <si>
    <t>Nome da Planilha do Excel</t>
  </si>
  <si>
    <t>Gantt Chart w % Complete</t>
  </si>
  <si>
    <t>Tabela 1</t>
  </si>
  <si>
    <t>* = an automatically calculated cell</t>
  </si>
  <si>
    <t>TAREFA</t>
  </si>
  <si>
    <t>DIA DE INÍCIO</t>
  </si>
  <si>
    <t>DIA DO MÊS</t>
  </si>
  <si>
    <t>DIA DE TÉRMINO</t>
  </si>
  <si>
    <t>DURAÇÃO</t>
  </si>
  <si>
    <t>DIAS COMPLETOS</t>
  </si>
  <si>
    <t>DIAS RESTANTES</t>
  </si>
  <si>
    <t>RESPONSÁVEL</t>
  </si>
  <si>
    <t>ANDAMENTO</t>
  </si>
  <si>
    <t>SEMANA 1</t>
  </si>
  <si>
    <t>SEMANA 2</t>
  </si>
  <si>
    <t>SEMANA 3</t>
  </si>
  <si>
    <t>SEMANA 4</t>
  </si>
  <si>
    <t>Primeiro modelo de projeto</t>
  </si>
  <si>
    <t>Escrever conteúdo Landing Page</t>
  </si>
  <si>
    <t>Nathan</t>
  </si>
  <si>
    <t>Aprovar conteúdo</t>
  </si>
  <si>
    <t>Meredith</t>
  </si>
  <si>
    <t>Revisar Design Landing Page</t>
  </si>
  <si>
    <t>Brandon</t>
  </si>
  <si>
    <t>Construir Landing Page</t>
  </si>
  <si>
    <t>Michael</t>
  </si>
  <si>
    <t>Revisão de código Landing Page</t>
  </si>
  <si>
    <t>Rachel</t>
  </si>
  <si>
    <t>Segundo modelo de projeto</t>
  </si>
  <si>
    <t>Escrever e-mail promocional</t>
  </si>
  <si>
    <t>Desenhar e-mail promocional</t>
  </si>
  <si>
    <t>Enviar e-mail promocional</t>
  </si>
  <si>
    <t>Analisar resultados da campanha</t>
  </si>
  <si>
    <t>Terceiro modelo de projeto</t>
  </si>
  <si>
    <t>Planejar agenda da reunião</t>
  </si>
  <si>
    <t>Reservar sala de reunião</t>
  </si>
  <si>
    <t>Finalizar apresentação</t>
  </si>
  <si>
    <t>Aprovar apresentação</t>
  </si>
  <si>
    <t>Criar convites para reunião</t>
  </si>
  <si>
    <t>Basic Gantt Chart</t>
  </si>
  <si>
    <t>GANTT CHART TEMPLATE</t>
  </si>
  <si>
    <t xml:space="preserve">COMEÇAR DIA </t>
  </si>
  <si>
    <t>DURAÇÃO DO TRABALHO</t>
  </si>
  <si>
    <t>ANDAMENTO DA TAREFA</t>
  </si>
  <si>
    <t>Nathália</t>
  </si>
  <si>
    <t>Milena</t>
  </si>
  <si>
    <t>Miguel</t>
  </si>
  <si>
    <t>Raquel</t>
  </si>
  <si>
    <t>Ana</t>
  </si>
  <si>
    <t>Breno</t>
  </si>
  <si>
    <t>Manual Chart</t>
  </si>
  <si>
    <t>PERCENT COMPLETE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</si>
  <si>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</si>
  <si>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</si>
  <si>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</si>
  <si>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</si>
  <si>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</si>
  <si>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</si>
  <si>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</si>
  <si>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</si>
  <si>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</si>
  <si>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</si>
  <si>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</si>
  <si>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GANTT CHART W % COMPLETE</t>
  </si>
  <si>
    <r>
      <t xml:space="preserve">             </t>
    </r>
    <r>
      <rPr>
        <b/>
        <sz val="20"/>
        <color rgb="FFFFFF00"/>
        <rFont val="Arial"/>
        <family val="2"/>
      </rPr>
      <t>PLANILHA DE CONTROLE DE PRODUTIVIDADE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</si>
</sst>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R$-416]#,##0.00"/>
    <numFmt numFmtId="165" formatCode="m&quot;/&quot;d"/>
    <numFmt numFmtId="166" formatCode="m/d"/>
  </numFmts>
  <fonts count="24" x14ac:knownFonts="1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u/>
      <sz val="12"/>
      <color indexed="11"/>
      <name val="Arial"/>
    </font>
    <font>
      <sz val="14"/>
      <color indexed="13"/>
      <name val="Calibri"/>
    </font>
    <font>
      <b/>
      <sz val="12"/>
      <color indexed="16"/>
      <name val="Roboto"/>
    </font>
    <font>
      <sz val="12"/>
      <color indexed="16"/>
      <name val="Roboto"/>
    </font>
    <font>
      <sz val="10"/>
      <color indexed="13"/>
      <name val="Calibri"/>
    </font>
    <font>
      <b/>
      <sz val="11"/>
      <color indexed="18"/>
      <name val="Calibri"/>
    </font>
    <font>
      <sz val="10"/>
      <color indexed="8"/>
      <name val="Calibri"/>
    </font>
    <font>
      <sz val="11"/>
      <color indexed="8"/>
      <name val="Arial"/>
      <family val="2"/>
    </font>
    <font>
      <b/>
      <sz val="20"/>
      <color rgb="FFFFFF00"/>
      <name val="Arial"/>
      <family val="2"/>
    </font>
    <font>
      <b/>
      <sz val="22"/>
      <color rgb="FFFFFF00"/>
      <name val="Arial"/>
      <family val="2"/>
    </font>
    <font>
      <b/>
      <sz val="24"/>
      <color rgb="FFFFFF00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indexed="18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1"/>
      <color indexed="21"/>
      <name val="Arial"/>
      <family val="2"/>
    </font>
    <font>
      <sz val="26"/>
      <color rgb="FFFFFF00"/>
      <name val="Arial"/>
      <family val="2"/>
    </font>
    <font>
      <b/>
      <sz val="26"/>
      <color rgb="FFFFFF00"/>
      <name val="Arial"/>
      <family val="2"/>
    </font>
    <font>
      <b/>
      <sz val="10"/>
      <color rgb="FFFFFF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 style="thin">
        <color indexed="12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97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5" fillId="0" borderId="5" xfId="0" applyFont="1" applyBorder="1" applyAlignment="1"/>
    <xf numFmtId="0" fontId="6" fillId="2" borderId="5" xfId="0" applyFont="1" applyFill="1" applyBorder="1" applyAlignment="1">
      <alignment wrapText="1"/>
    </xf>
    <xf numFmtId="49" fontId="7" fillId="0" borderId="2" xfId="0" applyNumberFormat="1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/>
    <xf numFmtId="164" fontId="9" fillId="0" borderId="3" xfId="0" applyNumberFormat="1" applyFont="1" applyBorder="1" applyAlignment="1"/>
    <xf numFmtId="3" fontId="9" fillId="0" borderId="3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6" xfId="0" applyNumberFormat="1" applyFont="1" applyBorder="1" applyAlignment="1"/>
    <xf numFmtId="14" fontId="0" fillId="0" borderId="7" xfId="0" applyNumberFormat="1" applyFont="1" applyBorder="1" applyAlignment="1"/>
    <xf numFmtId="0" fontId="0" fillId="0" borderId="3" xfId="0" applyFont="1" applyBorder="1" applyAlignment="1"/>
    <xf numFmtId="0" fontId="8" fillId="3" borderId="3" xfId="0" applyFont="1" applyFill="1" applyBorder="1" applyAlignment="1">
      <alignment horizontal="center"/>
    </xf>
    <xf numFmtId="0" fontId="0" fillId="0" borderId="11" xfId="0" applyFont="1" applyBorder="1" applyAlignment="1"/>
    <xf numFmtId="0" fontId="0" fillId="0" borderId="6" xfId="0" applyFont="1" applyBorder="1" applyAlignment="1"/>
    <xf numFmtId="0" fontId="0" fillId="0" borderId="12" xfId="0" applyFont="1" applyBorder="1" applyAlignment="1"/>
    <xf numFmtId="0" fontId="0" fillId="0" borderId="15" xfId="0" applyFont="1" applyBorder="1" applyAlignment="1"/>
    <xf numFmtId="0" fontId="2" fillId="0" borderId="1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1" fillId="15" borderId="17" xfId="0" applyFont="1" applyFill="1" applyBorder="1" applyAlignment="1">
      <alignment horizontal="left" vertical="center"/>
    </xf>
    <xf numFmtId="0" fontId="1" fillId="15" borderId="12" xfId="0" applyFont="1" applyFill="1" applyBorder="1" applyAlignment="1">
      <alignment horizontal="left" vertical="center"/>
    </xf>
    <xf numFmtId="0" fontId="1" fillId="16" borderId="17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1" fillId="16" borderId="18" xfId="0" applyFont="1" applyFill="1" applyBorder="1" applyAlignment="1">
      <alignment horizontal="left" vertical="center"/>
    </xf>
    <xf numFmtId="0" fontId="3" fillId="16" borderId="15" xfId="0" applyFont="1" applyFill="1" applyBorder="1" applyAlignment="1">
      <alignment horizontal="left" vertic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3" fillId="17" borderId="14" xfId="0" applyFont="1" applyFill="1" applyBorder="1" applyAlignment="1">
      <alignment horizontal="center" vertical="center"/>
    </xf>
    <xf numFmtId="0" fontId="13" fillId="17" borderId="8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center" vertical="center"/>
    </xf>
    <xf numFmtId="0" fontId="13" fillId="17" borderId="10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17" borderId="15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6" fillId="15" borderId="17" xfId="0" applyFont="1" applyFill="1" applyBorder="1" applyAlignment="1"/>
    <xf numFmtId="49" fontId="17" fillId="3" borderId="3" xfId="0" applyNumberFormat="1" applyFont="1" applyFill="1" applyBorder="1" applyAlignment="1">
      <alignment horizontal="center"/>
    </xf>
    <xf numFmtId="0" fontId="14" fillId="0" borderId="3" xfId="0" applyFont="1" applyBorder="1" applyAlignment="1"/>
    <xf numFmtId="49" fontId="17" fillId="4" borderId="3" xfId="0" applyNumberFormat="1" applyFont="1" applyFill="1" applyBorder="1" applyAlignment="1">
      <alignment horizontal="center"/>
    </xf>
    <xf numFmtId="49" fontId="18" fillId="15" borderId="8" xfId="0" applyNumberFormat="1" applyFont="1" applyFill="1" applyBorder="1" applyAlignment="1">
      <alignment horizontal="center" vertical="center" wrapText="1"/>
    </xf>
    <xf numFmtId="49" fontId="18" fillId="15" borderId="10" xfId="0" applyNumberFormat="1" applyFont="1" applyFill="1" applyBorder="1" applyAlignment="1">
      <alignment horizontal="center" vertical="center" wrapText="1"/>
    </xf>
    <xf numFmtId="49" fontId="18" fillId="15" borderId="16" xfId="0" applyNumberFormat="1" applyFont="1" applyFill="1" applyBorder="1" applyAlignment="1">
      <alignment horizontal="center" vertical="center" wrapText="1"/>
    </xf>
    <xf numFmtId="49" fontId="18" fillId="15" borderId="11" xfId="0" applyNumberFormat="1" applyFont="1" applyFill="1" applyBorder="1" applyAlignment="1">
      <alignment horizontal="center" vertical="center" wrapText="1"/>
    </xf>
    <xf numFmtId="49" fontId="18" fillId="15" borderId="12" xfId="0" applyNumberFormat="1" applyFont="1" applyFill="1" applyBorder="1" applyAlignment="1">
      <alignment horizontal="center" vertical="center" wrapText="1"/>
    </xf>
    <xf numFmtId="49" fontId="19" fillId="4" borderId="19" xfId="0" applyNumberFormat="1" applyFont="1" applyFill="1" applyBorder="1" applyAlignment="1">
      <alignment horizontal="left"/>
    </xf>
    <xf numFmtId="49" fontId="19" fillId="4" borderId="20" xfId="0" applyNumberFormat="1" applyFont="1" applyFill="1" applyBorder="1" applyAlignment="1">
      <alignment horizontal="left"/>
    </xf>
    <xf numFmtId="49" fontId="19" fillId="4" borderId="21" xfId="0" applyNumberFormat="1" applyFont="1" applyFill="1" applyBorder="1" applyAlignment="1">
      <alignment horizontal="left"/>
    </xf>
    <xf numFmtId="49" fontId="20" fillId="2" borderId="36" xfId="0" applyNumberFormat="1" applyFont="1" applyFill="1" applyBorder="1" applyAlignment="1">
      <alignment horizontal="left" wrapText="1"/>
    </xf>
    <xf numFmtId="49" fontId="20" fillId="2" borderId="37" xfId="0" applyNumberFormat="1" applyFont="1" applyFill="1" applyBorder="1" applyAlignment="1">
      <alignment horizontal="left" wrapText="1"/>
    </xf>
    <xf numFmtId="165" fontId="20" fillId="2" borderId="25" xfId="0" applyNumberFormat="1" applyFont="1" applyFill="1" applyBorder="1" applyAlignment="1">
      <alignment horizontal="center" wrapText="1"/>
    </xf>
    <xf numFmtId="0" fontId="20" fillId="5" borderId="25" xfId="0" applyNumberFormat="1" applyFont="1" applyFill="1" applyBorder="1" applyAlignment="1">
      <alignment horizontal="center" wrapText="1"/>
    </xf>
    <xf numFmtId="9" fontId="20" fillId="5" borderId="25" xfId="0" applyNumberFormat="1" applyFont="1" applyFill="1" applyBorder="1" applyAlignment="1">
      <alignment horizontal="center" wrapText="1"/>
    </xf>
    <xf numFmtId="9" fontId="10" fillId="5" borderId="25" xfId="0" applyNumberFormat="1" applyFont="1" applyFill="1" applyBorder="1" applyAlignment="1">
      <alignment horizontal="center"/>
    </xf>
    <xf numFmtId="49" fontId="20" fillId="2" borderId="25" xfId="0" applyNumberFormat="1" applyFont="1" applyFill="1" applyBorder="1" applyAlignment="1">
      <alignment wrapText="1"/>
    </xf>
    <xf numFmtId="9" fontId="20" fillId="6" borderId="28" xfId="0" applyNumberFormat="1" applyFont="1" applyFill="1" applyBorder="1" applyAlignment="1">
      <alignment horizontal="center" wrapText="1"/>
    </xf>
    <xf numFmtId="49" fontId="20" fillId="2" borderId="38" xfId="0" applyNumberFormat="1" applyFont="1" applyFill="1" applyBorder="1" applyAlignment="1">
      <alignment horizontal="left" wrapText="1"/>
    </xf>
    <xf numFmtId="49" fontId="20" fillId="2" borderId="24" xfId="0" applyNumberFormat="1" applyFont="1" applyFill="1" applyBorder="1" applyAlignment="1">
      <alignment horizontal="left" wrapText="1"/>
    </xf>
    <xf numFmtId="165" fontId="20" fillId="2" borderId="22" xfId="0" applyNumberFormat="1" applyFont="1" applyFill="1" applyBorder="1" applyAlignment="1">
      <alignment horizontal="center" wrapText="1"/>
    </xf>
    <xf numFmtId="0" fontId="20" fillId="5" borderId="22" xfId="0" applyNumberFormat="1" applyFont="1" applyFill="1" applyBorder="1" applyAlignment="1">
      <alignment horizontal="center" wrapText="1"/>
    </xf>
    <xf numFmtId="166" fontId="20" fillId="2" borderId="22" xfId="0" applyNumberFormat="1" applyFont="1" applyFill="1" applyBorder="1" applyAlignment="1">
      <alignment horizontal="center" wrapText="1"/>
    </xf>
    <xf numFmtId="0" fontId="20" fillId="5" borderId="22" xfId="0" applyFont="1" applyFill="1" applyBorder="1" applyAlignment="1">
      <alignment horizontal="center" wrapText="1"/>
    </xf>
    <xf numFmtId="9" fontId="10" fillId="5" borderId="22" xfId="0" applyNumberFormat="1" applyFont="1" applyFill="1" applyBorder="1" applyAlignment="1">
      <alignment horizontal="center"/>
    </xf>
    <xf numFmtId="9" fontId="20" fillId="5" borderId="22" xfId="0" applyNumberFormat="1" applyFont="1" applyFill="1" applyBorder="1" applyAlignment="1">
      <alignment horizontal="center" wrapText="1"/>
    </xf>
    <xf numFmtId="49" fontId="20" fillId="2" borderId="22" xfId="0" applyNumberFormat="1" applyFont="1" applyFill="1" applyBorder="1" applyAlignment="1">
      <alignment wrapText="1"/>
    </xf>
    <xf numFmtId="9" fontId="20" fillId="7" borderId="30" xfId="0" applyNumberFormat="1" applyFont="1" applyFill="1" applyBorder="1" applyAlignment="1">
      <alignment horizontal="center" wrapText="1"/>
    </xf>
    <xf numFmtId="9" fontId="20" fillId="6" borderId="30" xfId="0" applyNumberFormat="1" applyFont="1" applyFill="1" applyBorder="1" applyAlignment="1">
      <alignment horizontal="center" wrapText="1"/>
    </xf>
    <xf numFmtId="9" fontId="20" fillId="8" borderId="30" xfId="0" applyNumberFormat="1" applyFont="1" applyFill="1" applyBorder="1" applyAlignment="1">
      <alignment horizontal="center" wrapText="1"/>
    </xf>
    <xf numFmtId="49" fontId="20" fillId="2" borderId="39" xfId="0" applyNumberFormat="1" applyFont="1" applyFill="1" applyBorder="1" applyAlignment="1">
      <alignment horizontal="left" wrapText="1"/>
    </xf>
    <xf numFmtId="49" fontId="20" fillId="2" borderId="40" xfId="0" applyNumberFormat="1" applyFont="1" applyFill="1" applyBorder="1" applyAlignment="1">
      <alignment horizontal="left" wrapText="1"/>
    </xf>
    <xf numFmtId="165" fontId="20" fillId="2" borderId="26" xfId="0" applyNumberFormat="1" applyFont="1" applyFill="1" applyBorder="1" applyAlignment="1">
      <alignment horizontal="center" wrapText="1"/>
    </xf>
    <xf numFmtId="0" fontId="20" fillId="5" borderId="26" xfId="0" applyNumberFormat="1" applyFont="1" applyFill="1" applyBorder="1" applyAlignment="1">
      <alignment horizontal="center" wrapText="1"/>
    </xf>
    <xf numFmtId="0" fontId="20" fillId="5" borderId="26" xfId="0" applyFont="1" applyFill="1" applyBorder="1" applyAlignment="1">
      <alignment horizontal="center" wrapText="1"/>
    </xf>
    <xf numFmtId="9" fontId="10" fillId="5" borderId="26" xfId="0" applyNumberFormat="1" applyFont="1" applyFill="1" applyBorder="1" applyAlignment="1">
      <alignment horizontal="center"/>
    </xf>
    <xf numFmtId="9" fontId="20" fillId="5" borderId="26" xfId="0" applyNumberFormat="1" applyFont="1" applyFill="1" applyBorder="1" applyAlignment="1">
      <alignment horizontal="center" wrapText="1"/>
    </xf>
    <xf numFmtId="49" fontId="20" fillId="2" borderId="26" xfId="0" applyNumberFormat="1" applyFont="1" applyFill="1" applyBorder="1" applyAlignment="1">
      <alignment wrapText="1"/>
    </xf>
    <xf numFmtId="9" fontId="20" fillId="9" borderId="32" xfId="0" applyNumberFormat="1" applyFont="1" applyFill="1" applyBorder="1" applyAlignment="1">
      <alignment horizontal="center" wrapText="1"/>
    </xf>
    <xf numFmtId="0" fontId="20" fillId="5" borderId="25" xfId="0" applyFont="1" applyFill="1" applyBorder="1" applyAlignment="1">
      <alignment horizontal="center" wrapText="1"/>
    </xf>
    <xf numFmtId="9" fontId="20" fillId="10" borderId="28" xfId="0" applyNumberFormat="1" applyFont="1" applyFill="1" applyBorder="1" applyAlignment="1">
      <alignment horizontal="center" wrapText="1"/>
    </xf>
    <xf numFmtId="9" fontId="20" fillId="11" borderId="30" xfId="0" applyNumberFormat="1" applyFont="1" applyFill="1" applyBorder="1" applyAlignment="1">
      <alignment horizontal="center" wrapText="1"/>
    </xf>
    <xf numFmtId="9" fontId="20" fillId="2" borderId="30" xfId="0" applyNumberFormat="1" applyFont="1" applyFill="1" applyBorder="1" applyAlignment="1">
      <alignment horizontal="center" wrapText="1"/>
    </xf>
    <xf numFmtId="9" fontId="20" fillId="2" borderId="32" xfId="0" applyNumberFormat="1" applyFont="1" applyFill="1" applyBorder="1" applyAlignment="1">
      <alignment horizontal="center" wrapText="1"/>
    </xf>
    <xf numFmtId="9" fontId="20" fillId="2" borderId="28" xfId="0" applyNumberFormat="1" applyFont="1" applyFill="1" applyBorder="1" applyAlignment="1">
      <alignment horizontal="center" wrapText="1"/>
    </xf>
    <xf numFmtId="165" fontId="20" fillId="2" borderId="34" xfId="0" applyNumberFormat="1" applyFont="1" applyFill="1" applyBorder="1" applyAlignment="1">
      <alignment horizontal="center" wrapText="1"/>
    </xf>
    <xf numFmtId="0" fontId="20" fillId="5" borderId="34" xfId="0" applyNumberFormat="1" applyFont="1" applyFill="1" applyBorder="1" applyAlignment="1">
      <alignment horizontal="center" wrapText="1"/>
    </xf>
    <xf numFmtId="0" fontId="20" fillId="5" borderId="34" xfId="0" applyFont="1" applyFill="1" applyBorder="1" applyAlignment="1">
      <alignment horizontal="center" wrapText="1"/>
    </xf>
    <xf numFmtId="9" fontId="10" fillId="5" borderId="34" xfId="0" applyNumberFormat="1" applyFont="1" applyFill="1" applyBorder="1" applyAlignment="1">
      <alignment horizontal="center"/>
    </xf>
    <xf numFmtId="9" fontId="20" fillId="5" borderId="34" xfId="0" applyNumberFormat="1" applyFont="1" applyFill="1" applyBorder="1" applyAlignment="1">
      <alignment horizontal="center" wrapText="1"/>
    </xf>
    <xf numFmtId="49" fontId="20" fillId="2" borderId="34" xfId="0" applyNumberFormat="1" applyFont="1" applyFill="1" applyBorder="1" applyAlignment="1">
      <alignment wrapText="1"/>
    </xf>
    <xf numFmtId="9" fontId="20" fillId="2" borderId="35" xfId="0" applyNumberFormat="1" applyFont="1" applyFill="1" applyBorder="1" applyAlignment="1">
      <alignment horizontal="center" wrapText="1"/>
    </xf>
    <xf numFmtId="0" fontId="21" fillId="17" borderId="5" xfId="0" applyFont="1" applyFill="1" applyBorder="1" applyAlignment="1">
      <alignment horizontal="center"/>
    </xf>
    <xf numFmtId="0" fontId="12" fillId="17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vertical="center"/>
    </xf>
    <xf numFmtId="0" fontId="5" fillId="0" borderId="6" xfId="0" applyFont="1" applyBorder="1" applyAlignment="1"/>
    <xf numFmtId="0" fontId="6" fillId="2" borderId="6" xfId="0" applyFont="1" applyFill="1" applyBorder="1" applyAlignment="1">
      <alignment wrapText="1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/>
    <xf numFmtId="0" fontId="20" fillId="2" borderId="22" xfId="0" applyNumberFormat="1" applyFont="1" applyFill="1" applyBorder="1" applyAlignment="1">
      <alignment horizontal="center" wrapText="1"/>
    </xf>
    <xf numFmtId="0" fontId="20" fillId="2" borderId="25" xfId="0" applyNumberFormat="1" applyFont="1" applyFill="1" applyBorder="1" applyAlignment="1">
      <alignment horizontal="center" wrapText="1"/>
    </xf>
    <xf numFmtId="49" fontId="19" fillId="4" borderId="41" xfId="0" applyNumberFormat="1" applyFont="1" applyFill="1" applyBorder="1" applyAlignment="1">
      <alignment horizontal="left"/>
    </xf>
    <xf numFmtId="49" fontId="19" fillId="4" borderId="42" xfId="0" applyNumberFormat="1" applyFont="1" applyFill="1" applyBorder="1" applyAlignment="1">
      <alignment horizontal="left"/>
    </xf>
    <xf numFmtId="49" fontId="19" fillId="4" borderId="43" xfId="0" applyNumberFormat="1" applyFont="1" applyFill="1" applyBorder="1" applyAlignment="1">
      <alignment horizontal="left"/>
    </xf>
    <xf numFmtId="0" fontId="20" fillId="2" borderId="26" xfId="0" applyNumberFormat="1" applyFont="1" applyFill="1" applyBorder="1" applyAlignment="1">
      <alignment horizontal="center" wrapText="1"/>
    </xf>
    <xf numFmtId="49" fontId="18" fillId="15" borderId="44" xfId="0" applyNumberFormat="1" applyFont="1" applyFill="1" applyBorder="1" applyAlignment="1">
      <alignment horizontal="center" vertical="center" wrapText="1"/>
    </xf>
    <xf numFmtId="49" fontId="18" fillId="15" borderId="45" xfId="0" applyNumberFormat="1" applyFont="1" applyFill="1" applyBorder="1" applyAlignment="1">
      <alignment horizontal="center" vertical="center" wrapText="1"/>
    </xf>
    <xf numFmtId="49" fontId="18" fillId="15" borderId="33" xfId="0" applyNumberFormat="1" applyFont="1" applyFill="1" applyBorder="1" applyAlignment="1">
      <alignment horizontal="center" vertical="center" wrapText="1"/>
    </xf>
    <xf numFmtId="49" fontId="18" fillId="15" borderId="35" xfId="0" applyNumberFormat="1" applyFont="1" applyFill="1" applyBorder="1" applyAlignment="1">
      <alignment horizontal="center" vertical="center" wrapText="1"/>
    </xf>
    <xf numFmtId="49" fontId="18" fillId="15" borderId="46" xfId="0" applyNumberFormat="1" applyFont="1" applyFill="1" applyBorder="1" applyAlignment="1">
      <alignment horizontal="center" vertical="center" wrapText="1"/>
    </xf>
    <xf numFmtId="0" fontId="16" fillId="15" borderId="47" xfId="0" applyFont="1" applyFill="1" applyBorder="1" applyAlignment="1"/>
    <xf numFmtId="0" fontId="14" fillId="0" borderId="27" xfId="0" applyFont="1" applyBorder="1" applyAlignment="1"/>
    <xf numFmtId="0" fontId="14" fillId="0" borderId="29" xfId="0" applyFont="1" applyBorder="1" applyAlignment="1"/>
    <xf numFmtId="0" fontId="14" fillId="0" borderId="31" xfId="0" applyFont="1" applyBorder="1" applyAlignment="1"/>
    <xf numFmtId="0" fontId="14" fillId="0" borderId="33" xfId="0" applyFont="1" applyBorder="1" applyAlignment="1"/>
    <xf numFmtId="0" fontId="20" fillId="2" borderId="34" xfId="0" applyNumberFormat="1" applyFont="1" applyFill="1" applyBorder="1" applyAlignment="1">
      <alignment horizontal="center" wrapText="1"/>
    </xf>
    <xf numFmtId="49" fontId="7" fillId="0" borderId="13" xfId="0" applyNumberFormat="1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14" fontId="0" fillId="0" borderId="11" xfId="0" applyNumberFormat="1" applyFont="1" applyBorder="1" applyAlignment="1"/>
    <xf numFmtId="49" fontId="22" fillId="17" borderId="19" xfId="0" applyNumberFormat="1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/>
    </xf>
    <xf numFmtId="49" fontId="22" fillId="17" borderId="48" xfId="0" applyNumberFormat="1" applyFont="1" applyFill="1" applyBorder="1" applyAlignment="1">
      <alignment horizontal="center"/>
    </xf>
    <xf numFmtId="49" fontId="22" fillId="17" borderId="6" xfId="0" applyNumberFormat="1" applyFont="1" applyFill="1" applyBorder="1" applyAlignment="1">
      <alignment horizontal="center"/>
    </xf>
    <xf numFmtId="49" fontId="18" fillId="15" borderId="13" xfId="0" applyNumberFormat="1" applyFont="1" applyFill="1" applyBorder="1" applyAlignment="1">
      <alignment horizontal="center" vertical="center" wrapText="1"/>
    </xf>
    <xf numFmtId="49" fontId="18" fillId="15" borderId="15" xfId="0" applyNumberFormat="1" applyFont="1" applyFill="1" applyBorder="1" applyAlignment="1">
      <alignment horizontal="center" vertical="center" wrapText="1"/>
    </xf>
    <xf numFmtId="0" fontId="16" fillId="15" borderId="18" xfId="0" applyNumberFormat="1" applyFont="1" applyFill="1" applyBorder="1" applyAlignment="1"/>
    <xf numFmtId="0" fontId="14" fillId="4" borderId="22" xfId="0" applyFont="1" applyFill="1" applyBorder="1" applyAlignment="1"/>
    <xf numFmtId="0" fontId="14" fillId="0" borderId="22" xfId="0" applyNumberFormat="1" applyFont="1" applyBorder="1" applyAlignment="1"/>
    <xf numFmtId="164" fontId="14" fillId="4" borderId="22" xfId="0" applyNumberFormat="1" applyFont="1" applyFill="1" applyBorder="1" applyAlignment="1"/>
    <xf numFmtId="3" fontId="14" fillId="4" borderId="22" xfId="0" applyNumberFormat="1" applyFont="1" applyFill="1" applyBorder="1" applyAlignment="1"/>
    <xf numFmtId="0" fontId="14" fillId="0" borderId="22" xfId="0" applyNumberFormat="1" applyFont="1" applyBorder="1" applyAlignment="1"/>
    <xf numFmtId="164" fontId="14" fillId="0" borderId="22" xfId="0" applyNumberFormat="1" applyFont="1" applyBorder="1" applyAlignment="1"/>
    <xf numFmtId="0" fontId="14" fillId="12" borderId="22" xfId="0" applyFont="1" applyFill="1" applyBorder="1" applyAlignment="1"/>
    <xf numFmtId="0" fontId="14" fillId="13" borderId="22" xfId="0" applyFont="1" applyFill="1" applyBorder="1" applyAlignment="1"/>
    <xf numFmtId="49" fontId="17" fillId="12" borderId="22" xfId="0" applyNumberFormat="1" applyFont="1" applyFill="1" applyBorder="1" applyAlignment="1">
      <alignment horizontal="center"/>
    </xf>
    <xf numFmtId="49" fontId="17" fillId="3" borderId="22" xfId="0" applyNumberFormat="1" applyFont="1" applyFill="1" applyBorder="1" applyAlignment="1">
      <alignment horizontal="center"/>
    </xf>
    <xf numFmtId="0" fontId="14" fillId="0" borderId="25" xfId="0" applyNumberFormat="1" applyFont="1" applyBorder="1" applyAlignment="1"/>
    <xf numFmtId="0" fontId="14" fillId="0" borderId="49" xfId="0" applyNumberFormat="1" applyFont="1" applyBorder="1" applyAlignment="1"/>
    <xf numFmtId="0" fontId="14" fillId="0" borderId="45" xfId="0" applyNumberFormat="1" applyFont="1" applyBorder="1" applyAlignment="1"/>
    <xf numFmtId="49" fontId="17" fillId="3" borderId="30" xfId="0" applyNumberFormat="1" applyFont="1" applyFill="1" applyBorder="1" applyAlignment="1">
      <alignment horizontal="center"/>
    </xf>
    <xf numFmtId="0" fontId="14" fillId="4" borderId="30" xfId="0" applyFont="1" applyFill="1" applyBorder="1" applyAlignment="1"/>
    <xf numFmtId="0" fontId="14" fillId="0" borderId="29" xfId="0" applyNumberFormat="1" applyFont="1" applyBorder="1" applyAlignment="1"/>
    <xf numFmtId="0" fontId="14" fillId="12" borderId="30" xfId="0" applyFont="1" applyFill="1" applyBorder="1" applyAlignment="1"/>
    <xf numFmtId="49" fontId="19" fillId="4" borderId="29" xfId="0" applyNumberFormat="1" applyFont="1" applyFill="1" applyBorder="1" applyAlignment="1"/>
    <xf numFmtId="0" fontId="14" fillId="0" borderId="33" xfId="0" applyNumberFormat="1" applyFont="1" applyBorder="1" applyAlignment="1"/>
    <xf numFmtId="164" fontId="14" fillId="0" borderId="34" xfId="0" applyNumberFormat="1" applyFont="1" applyBorder="1" applyAlignment="1"/>
    <xf numFmtId="0" fontId="14" fillId="0" borderId="34" xfId="0" applyNumberFormat="1" applyFont="1" applyBorder="1" applyAlignment="1"/>
    <xf numFmtId="0" fontId="14" fillId="12" borderId="34" xfId="0" applyFont="1" applyFill="1" applyBorder="1" applyAlignment="1"/>
    <xf numFmtId="0" fontId="14" fillId="12" borderId="35" xfId="0" applyFont="1" applyFill="1" applyBorder="1" applyAlignment="1"/>
    <xf numFmtId="0" fontId="14" fillId="4" borderId="50" xfId="0" applyFont="1" applyFill="1" applyBorder="1" applyAlignment="1"/>
    <xf numFmtId="165" fontId="20" fillId="2" borderId="24" xfId="0" applyNumberFormat="1" applyFont="1" applyFill="1" applyBorder="1" applyAlignment="1">
      <alignment horizontal="center" wrapText="1"/>
    </xf>
    <xf numFmtId="0" fontId="14" fillId="4" borderId="24" xfId="0" applyFont="1" applyFill="1" applyBorder="1" applyAlignment="1">
      <alignment horizontal="center"/>
    </xf>
    <xf numFmtId="165" fontId="20" fillId="2" borderId="40" xfId="0" applyNumberFormat="1" applyFont="1" applyFill="1" applyBorder="1" applyAlignment="1">
      <alignment horizontal="center" wrapText="1"/>
    </xf>
    <xf numFmtId="49" fontId="19" fillId="4" borderId="44" xfId="0" applyNumberFormat="1" applyFont="1" applyFill="1" applyBorder="1" applyAlignment="1"/>
    <xf numFmtId="0" fontId="14" fillId="4" borderId="45" xfId="0" applyFont="1" applyFill="1" applyBorder="1" applyAlignment="1"/>
    <xf numFmtId="49" fontId="20" fillId="2" borderId="30" xfId="0" applyNumberFormat="1" applyFont="1" applyFill="1" applyBorder="1" applyAlignment="1">
      <alignment wrapText="1"/>
    </xf>
    <xf numFmtId="0" fontId="14" fillId="4" borderId="30" xfId="0" applyFont="1" applyFill="1" applyBorder="1" applyAlignment="1">
      <alignment horizontal="center"/>
    </xf>
    <xf numFmtId="49" fontId="20" fillId="2" borderId="35" xfId="0" applyNumberFormat="1" applyFont="1" applyFill="1" applyBorder="1" applyAlignment="1">
      <alignment wrapText="1"/>
    </xf>
    <xf numFmtId="0" fontId="16" fillId="15" borderId="13" xfId="0" applyNumberFormat="1" applyFont="1" applyFill="1" applyBorder="1" applyAlignment="1"/>
    <xf numFmtId="0" fontId="14" fillId="0" borderId="51" xfId="0" applyNumberFormat="1" applyFont="1" applyBorder="1" applyAlignment="1"/>
    <xf numFmtId="9" fontId="20" fillId="6" borderId="23" xfId="0" applyNumberFormat="1" applyFont="1" applyFill="1" applyBorder="1" applyAlignment="1">
      <alignment horizontal="center" wrapText="1"/>
    </xf>
    <xf numFmtId="9" fontId="20" fillId="8" borderId="23" xfId="0" applyNumberFormat="1" applyFont="1" applyFill="1" applyBorder="1" applyAlignment="1">
      <alignment horizontal="center" wrapText="1"/>
    </xf>
    <xf numFmtId="9" fontId="20" fillId="9" borderId="23" xfId="0" applyNumberFormat="1" applyFont="1" applyFill="1" applyBorder="1" applyAlignment="1">
      <alignment horizontal="center" wrapText="1"/>
    </xf>
    <xf numFmtId="9" fontId="20" fillId="14" borderId="23" xfId="0" applyNumberFormat="1" applyFont="1" applyFill="1" applyBorder="1" applyAlignment="1">
      <alignment horizontal="center" wrapText="1"/>
    </xf>
    <xf numFmtId="0" fontId="14" fillId="0" borderId="23" xfId="0" applyNumberFormat="1" applyFont="1" applyBorder="1" applyAlignment="1"/>
    <xf numFmtId="9" fontId="20" fillId="10" borderId="23" xfId="0" applyNumberFormat="1" applyFont="1" applyFill="1" applyBorder="1" applyAlignment="1">
      <alignment horizontal="center" wrapText="1"/>
    </xf>
    <xf numFmtId="9" fontId="20" fillId="11" borderId="23" xfId="0" applyNumberFormat="1" applyFont="1" applyFill="1" applyBorder="1" applyAlignment="1">
      <alignment horizontal="center" wrapText="1"/>
    </xf>
    <xf numFmtId="9" fontId="20" fillId="2" borderId="23" xfId="0" applyNumberFormat="1" applyFont="1" applyFill="1" applyBorder="1" applyAlignment="1">
      <alignment horizontal="center" wrapText="1"/>
    </xf>
    <xf numFmtId="9" fontId="20" fillId="2" borderId="52" xfId="0" applyNumberFormat="1" applyFont="1" applyFill="1" applyBorder="1" applyAlignment="1">
      <alignment horizontal="center" wrapText="1"/>
    </xf>
    <xf numFmtId="49" fontId="17" fillId="3" borderId="37" xfId="0" applyNumberFormat="1" applyFont="1" applyFill="1" applyBorder="1" applyAlignment="1">
      <alignment horizontal="center"/>
    </xf>
    <xf numFmtId="49" fontId="17" fillId="3" borderId="24" xfId="0" applyNumberFormat="1" applyFont="1" applyFill="1" applyBorder="1" applyAlignment="1">
      <alignment horizontal="center"/>
    </xf>
    <xf numFmtId="0" fontId="14" fillId="4" borderId="24" xfId="0" applyFont="1" applyFill="1" applyBorder="1" applyAlignment="1"/>
    <xf numFmtId="0" fontId="14" fillId="12" borderId="24" xfId="0" applyFont="1" applyFill="1" applyBorder="1" applyAlignment="1"/>
    <xf numFmtId="0" fontId="14" fillId="12" borderId="40" xfId="0" applyFont="1" applyFill="1" applyBorder="1" applyAlignment="1"/>
    <xf numFmtId="49" fontId="17" fillId="12" borderId="44" xfId="0" applyNumberFormat="1" applyFont="1" applyFill="1" applyBorder="1" applyAlignment="1">
      <alignment horizontal="center"/>
    </xf>
    <xf numFmtId="49" fontId="17" fillId="12" borderId="29" xfId="0" applyNumberFormat="1" applyFont="1" applyFill="1" applyBorder="1" applyAlignment="1">
      <alignment horizontal="center"/>
    </xf>
    <xf numFmtId="49" fontId="17" fillId="12" borderId="30" xfId="0" applyNumberFormat="1" applyFont="1" applyFill="1" applyBorder="1" applyAlignment="1">
      <alignment horizontal="center"/>
    </xf>
    <xf numFmtId="0" fontId="14" fillId="4" borderId="29" xfId="0" applyFont="1" applyFill="1" applyBorder="1" applyAlignment="1"/>
    <xf numFmtId="9" fontId="14" fillId="0" borderId="29" xfId="0" applyNumberFormat="1" applyFont="1" applyBorder="1" applyAlignment="1"/>
    <xf numFmtId="0" fontId="14" fillId="0" borderId="30" xfId="0" applyNumberFormat="1" applyFont="1" applyBorder="1" applyAlignment="1"/>
    <xf numFmtId="0" fontId="14" fillId="13" borderId="30" xfId="0" applyFont="1" applyFill="1" applyBorder="1" applyAlignment="1"/>
    <xf numFmtId="9" fontId="14" fillId="0" borderId="33" xfId="0" applyNumberFormat="1" applyFont="1" applyBorder="1" applyAlignment="1"/>
    <xf numFmtId="0" fontId="14" fillId="0" borderId="35" xfId="0" applyNumberFormat="1" applyFont="1" applyBorder="1" applyAlignment="1"/>
    <xf numFmtId="49" fontId="17" fillId="3" borderId="44" xfId="0" applyNumberFormat="1" applyFont="1" applyFill="1" applyBorder="1" applyAlignment="1">
      <alignment horizontal="center"/>
    </xf>
    <xf numFmtId="49" fontId="17" fillId="3" borderId="29" xfId="0" applyNumberFormat="1" applyFont="1" applyFill="1" applyBorder="1" applyAlignment="1">
      <alignment horizontal="center"/>
    </xf>
    <xf numFmtId="0" fontId="14" fillId="12" borderId="29" xfId="0" applyFont="1" applyFill="1" applyBorder="1" applyAlignment="1"/>
    <xf numFmtId="0" fontId="14" fillId="13" borderId="29" xfId="0" applyFont="1" applyFill="1" applyBorder="1" applyAlignment="1"/>
    <xf numFmtId="0" fontId="14" fillId="12" borderId="33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576C88"/>
      <rgbColor rgb="FF57BB8A"/>
      <rgbColor rgb="FFFFFFFF"/>
      <rgbColor rgb="FF0B5394"/>
      <rgbColor rgb="FF00ADEE"/>
      <rgbColor rgb="FF666666"/>
      <rgbColor rgb="FFD9D9D9"/>
      <rgbColor rgb="FFCCCCCC"/>
      <rgbColor rgb="FF434343"/>
      <rgbColor rgb="FFF3F3F3"/>
      <rgbColor rgb="FF7FD1CD"/>
      <rgbColor rgb="FFBCE4D1"/>
      <rgbColor rgb="FF8AD0AE"/>
      <rgbColor rgb="FFDBF1E6"/>
      <rgbColor rgb="FFE5F5ED"/>
      <rgbColor rgb="FF878787"/>
      <rgbColor rgb="FF5CBCD6"/>
      <rgbColor rgb="FF6AD9F8"/>
      <rgbColor rgb="FFB7B7B7"/>
      <rgbColor rgb="00000000"/>
      <rgbColor rgb="FFEFEFEF"/>
      <rgbColor rgb="FF9BD7B9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3854800000000001"/>
          <c:y val="2.8081100000000001E-2"/>
          <c:w val="0.69913363535885031"/>
          <c:h val="0.87950099999999998"/>
        </c:manualLayout>
      </c:layout>
      <c:barChart>
        <c:barDir val="bar"/>
        <c:grouping val="stacked"/>
        <c:varyColors val="0"/>
        <c:ser>
          <c:idx val="0"/>
          <c:order val="0"/>
          <c:tx>
            <c:v>Series1</c:v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('Gantt Chart w % Complete'!$B$7,'Gantt Chart w % Complete'!$B$8,'Gantt Chart w % Complete'!$B$9,'Gantt Chart w % Complete'!$B$10,'Gantt Chart w % Complete'!$B$11,'Gantt Chart w % Complete'!$C$12,'Gantt Chart w % Complete'!$B$13,'Gantt Chart w % Complete'!$B$14,'Gantt Chart w % Complete'!$B$15,'Gantt Chart w % Complete'!$B$16,'Gantt Chart w % Complete'!$C$17,'Gantt Chart w % Complete'!$B$18,'Gantt Chart w % Complete'!$B$19,'Gantt Chart w % Complete'!$B$20,'Gantt Chart w % Complete'!$B$21,'Gantt Chart w % Complete'!$B$22)</c:f>
              <c:strCache>
                <c:ptCount val="16"/>
                <c:pt idx="0">
                  <c:v>Escrever conteúdo Landing Page</c:v>
                </c:pt>
                <c:pt idx="1">
                  <c:v>Aprovar conteúdo</c:v>
                </c:pt>
                <c:pt idx="2">
                  <c:v>Revisar Design Landing Page</c:v>
                </c:pt>
                <c:pt idx="3">
                  <c:v>Construir Landing Page</c:v>
                </c:pt>
                <c:pt idx="4">
                  <c:v>Revisão de código Landing Page</c:v>
                </c:pt>
                <c:pt idx="6">
                  <c:v>Escrever e-mail promocional</c:v>
                </c:pt>
                <c:pt idx="7">
                  <c:v>Desenhar e-mail promocional</c:v>
                </c:pt>
                <c:pt idx="8">
                  <c:v>Enviar e-mail promocional</c:v>
                </c:pt>
                <c:pt idx="9">
                  <c:v>Analisar resultados da campanha</c:v>
                </c:pt>
                <c:pt idx="11">
                  <c:v>Planejar agenda da reunião</c:v>
                </c:pt>
                <c:pt idx="12">
                  <c:v>Reservar sala de reunião</c:v>
                </c:pt>
                <c:pt idx="13">
                  <c:v>Finalizar apresentação</c:v>
                </c:pt>
                <c:pt idx="14">
                  <c:v>Aprovar apresentação</c:v>
                </c:pt>
                <c:pt idx="15">
                  <c:v>Criar convites para reunião</c:v>
                </c:pt>
              </c:strCache>
            </c:strRef>
          </c:cat>
          <c:val>
            <c:numRef>
              <c:f>'Gantt Chart w % Complete'!$E$7:$E$22</c:f>
              <c:numCache>
                <c:formatCode>General</c:formatCode>
                <c:ptCount val="1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6-4E7C-8607-DA17ADE97C51}"/>
            </c:ext>
          </c:extLst>
        </c:ser>
        <c:ser>
          <c:idx val="1"/>
          <c:order val="1"/>
          <c:tx>
            <c:v>Series2</c:v>
          </c:tx>
          <c:spPr>
            <a:solidFill>
              <a:srgbClr val="5CBCD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('Gantt Chart w % Complete'!$B$7,'Gantt Chart w % Complete'!$B$8,'Gantt Chart w % Complete'!$B$9,'Gantt Chart w % Complete'!$B$10,'Gantt Chart w % Complete'!$B$11,'Gantt Chart w % Complete'!$C$12,'Gantt Chart w % Complete'!$B$13,'Gantt Chart w % Complete'!$B$14,'Gantt Chart w % Complete'!$B$15,'Gantt Chart w % Complete'!$B$16,'Gantt Chart w % Complete'!$C$17,'Gantt Chart w % Complete'!$B$18,'Gantt Chart w % Complete'!$B$19,'Gantt Chart w % Complete'!$B$20,'Gantt Chart w % Complete'!$B$21,'Gantt Chart w % Complete'!$B$22)</c:f>
              <c:strCache>
                <c:ptCount val="16"/>
                <c:pt idx="0">
                  <c:v>Escrever conteúdo Landing Page</c:v>
                </c:pt>
                <c:pt idx="1">
                  <c:v>Aprovar conteúdo</c:v>
                </c:pt>
                <c:pt idx="2">
                  <c:v>Revisar Design Landing Page</c:v>
                </c:pt>
                <c:pt idx="3">
                  <c:v>Construir Landing Page</c:v>
                </c:pt>
                <c:pt idx="4">
                  <c:v>Revisão de código Landing Page</c:v>
                </c:pt>
                <c:pt idx="6">
                  <c:v>Escrever e-mail promocional</c:v>
                </c:pt>
                <c:pt idx="7">
                  <c:v>Desenhar e-mail promocional</c:v>
                </c:pt>
                <c:pt idx="8">
                  <c:v>Enviar e-mail promocional</c:v>
                </c:pt>
                <c:pt idx="9">
                  <c:v>Analisar resultados da campanha</c:v>
                </c:pt>
                <c:pt idx="11">
                  <c:v>Planejar agenda da reunião</c:v>
                </c:pt>
                <c:pt idx="12">
                  <c:v>Reservar sala de reunião</c:v>
                </c:pt>
                <c:pt idx="13">
                  <c:v>Finalizar apresentação</c:v>
                </c:pt>
                <c:pt idx="14">
                  <c:v>Aprovar apresentação</c:v>
                </c:pt>
                <c:pt idx="15">
                  <c:v>Criar convites para reunião</c:v>
                </c:pt>
              </c:strCache>
            </c:strRef>
          </c:cat>
          <c:val>
            <c:numRef>
              <c:f>'Gantt Chart w % Complete'!$H$7:$H$22</c:f>
              <c:numCache>
                <c:formatCode>0%</c:formatCode>
                <c:ptCount val="16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6-4E7C-8607-DA17ADE97C51}"/>
            </c:ext>
          </c:extLst>
        </c:ser>
        <c:ser>
          <c:idx val="2"/>
          <c:order val="2"/>
          <c:tx>
            <c:v>Series3</c:v>
          </c:tx>
          <c:spPr>
            <a:solidFill>
              <a:srgbClr val="6AD9F8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('Gantt Chart w % Complete'!$B$7,'Gantt Chart w % Complete'!$B$8,'Gantt Chart w % Complete'!$B$9,'Gantt Chart w % Complete'!$B$10,'Gantt Chart w % Complete'!$B$11,'Gantt Chart w % Complete'!$C$12,'Gantt Chart w % Complete'!$B$13,'Gantt Chart w % Complete'!$B$14,'Gantt Chart w % Complete'!$B$15,'Gantt Chart w % Complete'!$B$16,'Gantt Chart w % Complete'!$C$17,'Gantt Chart w % Complete'!$B$18,'Gantt Chart w % Complete'!$B$19,'Gantt Chart w % Complete'!$B$20,'Gantt Chart w % Complete'!$B$21,'Gantt Chart w % Complete'!$B$22)</c:f>
              <c:strCache>
                <c:ptCount val="16"/>
                <c:pt idx="0">
                  <c:v>Escrever conteúdo Landing Page</c:v>
                </c:pt>
                <c:pt idx="1">
                  <c:v>Aprovar conteúdo</c:v>
                </c:pt>
                <c:pt idx="2">
                  <c:v>Revisar Design Landing Page</c:v>
                </c:pt>
                <c:pt idx="3">
                  <c:v>Construir Landing Page</c:v>
                </c:pt>
                <c:pt idx="4">
                  <c:v>Revisão de código Landing Page</c:v>
                </c:pt>
                <c:pt idx="6">
                  <c:v>Escrever e-mail promocional</c:v>
                </c:pt>
                <c:pt idx="7">
                  <c:v>Desenhar e-mail promocional</c:v>
                </c:pt>
                <c:pt idx="8">
                  <c:v>Enviar e-mail promocional</c:v>
                </c:pt>
                <c:pt idx="9">
                  <c:v>Analisar resultados da campanha</c:v>
                </c:pt>
                <c:pt idx="11">
                  <c:v>Planejar agenda da reunião</c:v>
                </c:pt>
                <c:pt idx="12">
                  <c:v>Reservar sala de reunião</c:v>
                </c:pt>
                <c:pt idx="13">
                  <c:v>Finalizar apresentação</c:v>
                </c:pt>
                <c:pt idx="14">
                  <c:v>Aprovar apresentação</c:v>
                </c:pt>
                <c:pt idx="15">
                  <c:v>Criar convites para reunião</c:v>
                </c:pt>
              </c:strCache>
            </c:strRef>
          </c:cat>
          <c:val>
            <c:numRef>
              <c:f>'Gantt Chart w % Complete'!$I$7:$I$22</c:f>
              <c:numCache>
                <c:formatCode>0%</c:formatCode>
                <c:ptCount val="16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6-4E7C-8607-DA17ADE9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t"/>
        <c:majorGridlines>
          <c:spPr>
            <a:ln w="12700" cap="flat">
              <a:solidFill>
                <a:srgbClr val="CCCCCC"/>
              </a:solidFill>
              <a:prstDash val="solid"/>
              <a:miter lim="800000"/>
            </a:ln>
          </c:spPr>
        </c:majorGridlines>
        <c:title>
          <c:tx>
            <c:rich>
              <a:bodyPr rot="0"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8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 DO MÊS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947345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196400000000001"/>
          <c:y val="2.8081100000000001E-2"/>
          <c:w val="0.74944599999999995"/>
          <c:h val="0.87950099999999998"/>
        </c:manualLayout>
      </c:layout>
      <c:barChart>
        <c:barDir val="bar"/>
        <c:grouping val="stacked"/>
        <c:varyColors val="0"/>
        <c:ser>
          <c:idx val="0"/>
          <c:order val="0"/>
          <c:tx>
            <c:v>Series1</c:v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('Basic Gantt Chart'!$C$9,'Basic Gantt Chart'!$C$10,'Basic Gantt Chart'!$C$11,'Basic Gantt Chart'!$C$12,'Basic Gantt Chart'!$C$13,'Basic Gantt Chart'!$C$14,'Basic Gantt Chart'!$C$15,'Basic Gantt Chart'!$C$16,'Basic Gantt Chart'!$C$17,'Basic Gantt Chart'!$C$18,'Basic Gantt Chart'!$C$19,'Basic Gantt Chart'!$C$20,'Basic Gantt Chart'!$C$21,'Basic Gantt Chart'!$C$22,'Basic Gantt Chart'!$C$23,'Basic Gantt Chart'!$C$24)</c:f>
              <c:strCache>
                <c:ptCount val="16"/>
                <c:pt idx="0">
                  <c:v>Escrever conteúdo Landing Page</c:v>
                </c:pt>
                <c:pt idx="1">
                  <c:v>Aprovar conteúdo</c:v>
                </c:pt>
                <c:pt idx="2">
                  <c:v>Revisar Design Landing Page</c:v>
                </c:pt>
                <c:pt idx="3">
                  <c:v>Construir Landing Page</c:v>
                </c:pt>
                <c:pt idx="4">
                  <c:v>Revisão de código Landing Page</c:v>
                </c:pt>
                <c:pt idx="6">
                  <c:v>Escrever e-mail promocional</c:v>
                </c:pt>
                <c:pt idx="7">
                  <c:v>Desenhar e-mail promocional</c:v>
                </c:pt>
                <c:pt idx="8">
                  <c:v>Enviar e-mail promocional</c:v>
                </c:pt>
                <c:pt idx="9">
                  <c:v>Analisar resultados da campanha</c:v>
                </c:pt>
                <c:pt idx="11">
                  <c:v>Planejar agenda da reunião</c:v>
                </c:pt>
                <c:pt idx="12">
                  <c:v>Reservar sala de reunião</c:v>
                </c:pt>
                <c:pt idx="13">
                  <c:v>Finalizar apresentação</c:v>
                </c:pt>
                <c:pt idx="14">
                  <c:v>Aprovar apresentação</c:v>
                </c:pt>
                <c:pt idx="15">
                  <c:v>Criar convites para reunião</c:v>
                </c:pt>
              </c:strCache>
            </c:strRef>
          </c:cat>
          <c:val>
            <c:numRef>
              <c:f>'Basic Gantt Chart'!$F$9:$F$24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17</c:v>
                </c:pt>
                <c:pt idx="6">
                  <c:v>8</c:v>
                </c:pt>
                <c:pt idx="7">
                  <c:v>11</c:v>
                </c:pt>
                <c:pt idx="8">
                  <c:v>16</c:v>
                </c:pt>
                <c:pt idx="9">
                  <c:v>21</c:v>
                </c:pt>
                <c:pt idx="11">
                  <c:v>14</c:v>
                </c:pt>
                <c:pt idx="12">
                  <c:v>21</c:v>
                </c:pt>
                <c:pt idx="13">
                  <c:v>21</c:v>
                </c:pt>
                <c:pt idx="14">
                  <c:v>25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1-4DD0-9AFF-7F3330245C8F}"/>
            </c:ext>
          </c:extLst>
        </c:ser>
        <c:ser>
          <c:idx val="1"/>
          <c:order val="1"/>
          <c:tx>
            <c:v>Series2</c:v>
          </c:tx>
          <c:spPr>
            <a:solidFill>
              <a:srgbClr val="5CBCD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('Basic Gantt Chart'!$C$9,'Basic Gantt Chart'!$C$10,'Basic Gantt Chart'!$C$11,'Basic Gantt Chart'!$C$12,'Basic Gantt Chart'!$C$13,'Basic Gantt Chart'!$C$14,'Basic Gantt Chart'!$C$15,'Basic Gantt Chart'!$C$16,'Basic Gantt Chart'!$C$17,'Basic Gantt Chart'!$C$18,'Basic Gantt Chart'!$C$19,'Basic Gantt Chart'!$C$20,'Basic Gantt Chart'!$C$21,'Basic Gantt Chart'!$C$22,'Basic Gantt Chart'!$C$23,'Basic Gantt Chart'!$C$24)</c:f>
              <c:strCache>
                <c:ptCount val="16"/>
                <c:pt idx="0">
                  <c:v>Escrever conteúdo Landing Page</c:v>
                </c:pt>
                <c:pt idx="1">
                  <c:v>Aprovar conteúdo</c:v>
                </c:pt>
                <c:pt idx="2">
                  <c:v>Revisar Design Landing Page</c:v>
                </c:pt>
                <c:pt idx="3">
                  <c:v>Construir Landing Page</c:v>
                </c:pt>
                <c:pt idx="4">
                  <c:v>Revisão de código Landing Page</c:v>
                </c:pt>
                <c:pt idx="6">
                  <c:v>Escrever e-mail promocional</c:v>
                </c:pt>
                <c:pt idx="7">
                  <c:v>Desenhar e-mail promocional</c:v>
                </c:pt>
                <c:pt idx="8">
                  <c:v>Enviar e-mail promocional</c:v>
                </c:pt>
                <c:pt idx="9">
                  <c:v>Analisar resultados da campanha</c:v>
                </c:pt>
                <c:pt idx="11">
                  <c:v>Planejar agenda da reunião</c:v>
                </c:pt>
                <c:pt idx="12">
                  <c:v>Reservar sala de reunião</c:v>
                </c:pt>
                <c:pt idx="13">
                  <c:v>Finalizar apresentação</c:v>
                </c:pt>
                <c:pt idx="14">
                  <c:v>Aprovar apresentação</c:v>
                </c:pt>
                <c:pt idx="15">
                  <c:v>Criar convites para reunião</c:v>
                </c:pt>
              </c:strCache>
            </c:strRef>
          </c:cat>
          <c:val>
            <c:numRef>
              <c:f>'Basic Gantt Chart'!$G$9:$G$24</c:f>
              <c:numCache>
                <c:formatCode>General</c:formatCode>
                <c:ptCount val="16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1-4DD0-9AFF-7F333024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cross"/>
        <c:minorTickMark val="in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t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/>
              </a:solidFill>
              <a:prstDash val="solid"/>
              <a:miter lim="800000"/>
            </a:ln>
          </c:spPr>
        </c:minorGridlines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000" b="0" i="0" u="none" strike="noStrike">
                    <a:solidFill>
                      <a:srgbClr val="000000"/>
                    </a:solidFill>
                    <a:latin typeface="Calibri"/>
                  </a:rPr>
                  <a:t>DIA DO MÊS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947345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97465</xdr:colOff>
      <xdr:row>1</xdr:row>
      <xdr:rowOff>76199</xdr:rowOff>
    </xdr:from>
    <xdr:to>
      <xdr:col>2</xdr:col>
      <xdr:colOff>1005194</xdr:colOff>
      <xdr:row>2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815" y="238124"/>
          <a:ext cx="1041079" cy="457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5</xdr:row>
      <xdr:rowOff>105833</xdr:rowOff>
    </xdr:from>
    <xdr:to>
      <xdr:col>37</xdr:col>
      <xdr:colOff>375634</xdr:colOff>
      <xdr:row>23</xdr:row>
      <xdr:rowOff>95250</xdr:rowOff>
    </xdr:to>
    <xdr:graphicFrame macro="">
      <xdr:nvGraphicFramePr>
        <xdr:cNvPr id="2" name="Chart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53661</xdr:colOff>
      <xdr:row>1</xdr:row>
      <xdr:rowOff>53663</xdr:rowOff>
    </xdr:from>
    <xdr:to>
      <xdr:col>2</xdr:col>
      <xdr:colOff>643943</xdr:colOff>
      <xdr:row>1</xdr:row>
      <xdr:rowOff>395374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478" y="201233"/>
          <a:ext cx="778099" cy="3417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59827</xdr:colOff>
      <xdr:row>7</xdr:row>
      <xdr:rowOff>108513</xdr:rowOff>
    </xdr:from>
    <xdr:to>
      <xdr:col>34</xdr:col>
      <xdr:colOff>120569</xdr:colOff>
      <xdr:row>25</xdr:row>
      <xdr:rowOff>108513</xdr:rowOff>
    </xdr:to>
    <xdr:graphicFrame macro="">
      <xdr:nvGraphicFramePr>
        <xdr:cNvPr id="4" name="Chart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60285</xdr:colOff>
      <xdr:row>2</xdr:row>
      <xdr:rowOff>36172</xdr:rowOff>
    </xdr:from>
    <xdr:to>
      <xdr:col>2</xdr:col>
      <xdr:colOff>645472</xdr:colOff>
      <xdr:row>2</xdr:row>
      <xdr:rowOff>377883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424" y="313482"/>
          <a:ext cx="778099" cy="3417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53914</xdr:colOff>
      <xdr:row>2</xdr:row>
      <xdr:rowOff>35944</xdr:rowOff>
    </xdr:from>
    <xdr:to>
      <xdr:col>1</xdr:col>
      <xdr:colOff>634324</xdr:colOff>
      <xdr:row>2</xdr:row>
      <xdr:rowOff>377655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4" y="431321"/>
          <a:ext cx="778099" cy="341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workbookViewId="0">
      <selection activeCell="I5" sqref="I5"/>
    </sheetView>
  </sheetViews>
  <sheetFormatPr defaultColWidth="10" defaultRowHeight="12.95" customHeight="1" x14ac:dyDescent="0.2"/>
  <cols>
    <col min="1" max="2" width="2" customWidth="1"/>
    <col min="3" max="3" width="36.140625" bestFit="1" customWidth="1"/>
    <col min="4" max="4" width="37.7109375" bestFit="1" customWidth="1"/>
    <col min="5" max="5" width="33.5703125" customWidth="1"/>
    <col min="6" max="6" width="1.85546875" customWidth="1"/>
  </cols>
  <sheetData>
    <row r="1" spans="2:6" ht="12.95" customHeight="1" thickBot="1" x14ac:dyDescent="0.25"/>
    <row r="2" spans="2:6" ht="34.5" customHeight="1" x14ac:dyDescent="0.2">
      <c r="B2" s="38" t="s">
        <v>67</v>
      </c>
      <c r="C2" s="39"/>
      <c r="D2" s="39"/>
      <c r="E2" s="39"/>
      <c r="F2" s="40"/>
    </row>
    <row r="3" spans="2:6" ht="12.95" customHeight="1" thickBot="1" x14ac:dyDescent="0.25">
      <c r="B3" s="41"/>
      <c r="C3" s="37"/>
      <c r="D3" s="37"/>
      <c r="E3" s="37"/>
      <c r="F3" s="42"/>
    </row>
    <row r="4" spans="2:6" ht="12.95" customHeight="1" x14ac:dyDescent="0.2">
      <c r="B4" s="32"/>
      <c r="C4" s="33"/>
      <c r="D4" s="33"/>
      <c r="E4" s="33"/>
      <c r="F4" s="34"/>
    </row>
    <row r="5" spans="2:6" ht="23.25" customHeight="1" x14ac:dyDescent="0.2">
      <c r="B5" s="18"/>
      <c r="C5" s="43" t="s">
        <v>0</v>
      </c>
      <c r="D5" s="44"/>
      <c r="E5" s="44"/>
      <c r="F5" s="20"/>
    </row>
    <row r="6" spans="2:6" ht="12.95" customHeight="1" thickBot="1" x14ac:dyDescent="0.25">
      <c r="B6" s="18"/>
      <c r="C6" s="19"/>
      <c r="D6" s="19"/>
      <c r="E6" s="19"/>
      <c r="F6" s="20"/>
    </row>
    <row r="7" spans="2:6" ht="18" x14ac:dyDescent="0.2">
      <c r="B7" s="18"/>
      <c r="C7" s="22" t="s">
        <v>1</v>
      </c>
      <c r="D7" s="22" t="s">
        <v>2</v>
      </c>
      <c r="E7" s="23" t="s">
        <v>3</v>
      </c>
      <c r="F7" s="20"/>
    </row>
    <row r="8" spans="2:6" ht="12.95" customHeight="1" thickBot="1" x14ac:dyDescent="0.25">
      <c r="B8" s="18"/>
      <c r="C8" s="24"/>
      <c r="D8" s="24"/>
      <c r="E8" s="25"/>
      <c r="F8" s="20"/>
    </row>
    <row r="9" spans="2:6" ht="15" x14ac:dyDescent="0.2">
      <c r="B9" s="18"/>
      <c r="C9" s="26" t="s">
        <v>4</v>
      </c>
      <c r="D9" s="26"/>
      <c r="E9" s="27"/>
      <c r="F9" s="20"/>
    </row>
    <row r="10" spans="2:6" ht="15" x14ac:dyDescent="0.2">
      <c r="B10" s="18"/>
      <c r="C10" s="28"/>
      <c r="D10" s="28" t="s">
        <v>5</v>
      </c>
      <c r="E10" s="29" t="s">
        <v>4</v>
      </c>
      <c r="F10" s="20"/>
    </row>
    <row r="11" spans="2:6" ht="15" x14ac:dyDescent="0.2">
      <c r="B11" s="18"/>
      <c r="C11" s="26" t="s">
        <v>42</v>
      </c>
      <c r="D11" s="26"/>
      <c r="E11" s="27"/>
      <c r="F11" s="20"/>
    </row>
    <row r="12" spans="2:6" ht="15" x14ac:dyDescent="0.2">
      <c r="B12" s="18"/>
      <c r="C12" s="28"/>
      <c r="D12" s="28" t="s">
        <v>5</v>
      </c>
      <c r="E12" s="29" t="s">
        <v>42</v>
      </c>
      <c r="F12" s="20"/>
    </row>
    <row r="13" spans="2:6" ht="15" x14ac:dyDescent="0.2">
      <c r="B13" s="18"/>
      <c r="C13" s="26" t="s">
        <v>53</v>
      </c>
      <c r="D13" s="26"/>
      <c r="E13" s="27"/>
      <c r="F13" s="20"/>
    </row>
    <row r="14" spans="2:6" ht="15.75" thickBot="1" x14ac:dyDescent="0.25">
      <c r="B14" s="18"/>
      <c r="C14" s="30"/>
      <c r="D14" s="30" t="s">
        <v>5</v>
      </c>
      <c r="E14" s="31" t="s">
        <v>53</v>
      </c>
      <c r="F14" s="20"/>
    </row>
    <row r="15" spans="2:6" ht="12.95" customHeight="1" thickBot="1" x14ac:dyDescent="0.25">
      <c r="B15" s="35"/>
      <c r="C15" s="36"/>
      <c r="D15" s="36"/>
      <c r="E15" s="36"/>
      <c r="F15" s="21"/>
    </row>
  </sheetData>
  <mergeCells count="2">
    <mergeCell ref="C5:E5"/>
    <mergeCell ref="B2:F3"/>
  </mergeCells>
  <hyperlinks>
    <hyperlink ref="E10" location="'Gantt Chart w % Complete'!R1C1" display="Gantt Chart w % Complete"/>
    <hyperlink ref="E12" location="'Basic Gantt Chart'!R1C1" display="Basic Gantt Chart"/>
    <hyperlink ref="E14" location="'Manual Chart'!R1C1" display="Manual Chart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8"/>
  <sheetViews>
    <sheetView showGridLines="0" zoomScale="71" zoomScaleNormal="71" workbookViewId="0">
      <selection activeCell="F28" sqref="F28"/>
    </sheetView>
  </sheetViews>
  <sheetFormatPr defaultColWidth="14.42578125" defaultRowHeight="15.75" customHeight="1" x14ac:dyDescent="0.2"/>
  <cols>
    <col min="1" max="1" width="2.85546875" customWidth="1"/>
    <col min="2" max="2" width="2.85546875" style="1" customWidth="1"/>
    <col min="3" max="3" width="35.85546875" style="1" customWidth="1"/>
    <col min="4" max="7" width="12.28515625" style="1" customWidth="1"/>
    <col min="8" max="8" width="21.85546875" style="1" bestFit="1" customWidth="1"/>
    <col min="9" max="9" width="21.28515625" style="1" bestFit="1" customWidth="1"/>
    <col min="10" max="10" width="18.28515625" style="1" bestFit="1" customWidth="1"/>
    <col min="11" max="11" width="16.42578125" style="1" bestFit="1" customWidth="1"/>
    <col min="12" max="13" width="7.28515625" style="1" customWidth="1"/>
    <col min="14" max="15" width="3.7109375" style="1" customWidth="1"/>
    <col min="16" max="16" width="6.42578125" style="1" customWidth="1"/>
    <col min="17" max="35" width="4.42578125" style="1" customWidth="1"/>
    <col min="36" max="37" width="7.28515625" style="1" customWidth="1"/>
    <col min="38" max="257" width="14.42578125" style="1" customWidth="1"/>
  </cols>
  <sheetData>
    <row r="1" spans="1:38" ht="12.6" customHeight="1" x14ac:dyDescent="0.2">
      <c r="A1" s="19"/>
      <c r="B1" s="19"/>
      <c r="C1" s="19"/>
      <c r="D1" s="4"/>
      <c r="E1" s="4"/>
      <c r="F1" s="4"/>
      <c r="G1" s="4"/>
      <c r="H1" s="4"/>
      <c r="I1" s="4"/>
      <c r="J1" s="4"/>
      <c r="K1" s="4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4"/>
    </row>
    <row r="2" spans="1:38" ht="33.6" customHeight="1" x14ac:dyDescent="0.45">
      <c r="B2" s="100" t="s">
        <v>66</v>
      </c>
      <c r="C2" s="99"/>
      <c r="D2" s="99"/>
      <c r="E2" s="99"/>
      <c r="F2" s="99"/>
      <c r="G2" s="99"/>
      <c r="H2" s="99"/>
      <c r="I2" s="99"/>
      <c r="J2" s="99"/>
      <c r="K2" s="99"/>
      <c r="L2" s="101"/>
      <c r="M2" s="101"/>
      <c r="N2" s="102"/>
      <c r="O2" s="102"/>
      <c r="P2" s="102"/>
      <c r="Q2" s="102"/>
      <c r="R2" s="102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9"/>
      <c r="AK2" s="19"/>
      <c r="AL2" s="14"/>
    </row>
    <row r="3" spans="1:38" ht="15.75" customHeight="1" thickBot="1" x14ac:dyDescent="0.25">
      <c r="B3" s="7" t="s">
        <v>6</v>
      </c>
      <c r="C3" s="4"/>
      <c r="D3" s="4"/>
      <c r="E3" s="4"/>
      <c r="F3" s="4"/>
      <c r="G3" s="4"/>
      <c r="H3" s="4"/>
      <c r="I3" s="4"/>
      <c r="J3" s="4"/>
      <c r="K3" s="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4"/>
    </row>
    <row r="4" spans="1:38" ht="15" customHeight="1" x14ac:dyDescent="0.25">
      <c r="B4" s="49" t="s">
        <v>7</v>
      </c>
      <c r="C4" s="50"/>
      <c r="D4" s="51" t="s">
        <v>8</v>
      </c>
      <c r="E4" s="51" t="s">
        <v>9</v>
      </c>
      <c r="F4" s="51" t="s">
        <v>10</v>
      </c>
      <c r="G4" s="51" t="s">
        <v>11</v>
      </c>
      <c r="H4" s="51" t="s">
        <v>12</v>
      </c>
      <c r="I4" s="51" t="s">
        <v>13</v>
      </c>
      <c r="J4" s="51" t="s">
        <v>14</v>
      </c>
      <c r="K4" s="51" t="s">
        <v>15</v>
      </c>
      <c r="L4" s="17"/>
      <c r="M4" s="16"/>
      <c r="N4" s="16"/>
      <c r="O4" s="16"/>
      <c r="P4" s="16"/>
      <c r="Q4" s="46" t="s">
        <v>16</v>
      </c>
      <c r="R4" s="47"/>
      <c r="S4" s="47"/>
      <c r="T4" s="47"/>
      <c r="U4" s="47"/>
      <c r="V4" s="48" t="s">
        <v>17</v>
      </c>
      <c r="W4" s="47"/>
      <c r="X4" s="47"/>
      <c r="Y4" s="47"/>
      <c r="Z4" s="47"/>
      <c r="AA4" s="46" t="s">
        <v>18</v>
      </c>
      <c r="AB4" s="47"/>
      <c r="AC4" s="47"/>
      <c r="AD4" s="47"/>
      <c r="AE4" s="47"/>
      <c r="AF4" s="48" t="s">
        <v>19</v>
      </c>
      <c r="AG4" s="47"/>
      <c r="AH4" s="47"/>
      <c r="AI4" s="47"/>
      <c r="AJ4" s="47"/>
      <c r="AK4" s="104"/>
      <c r="AL4" s="14"/>
    </row>
    <row r="5" spans="1:38" ht="15.75" customHeight="1" thickBot="1" x14ac:dyDescent="0.3">
      <c r="B5" s="52"/>
      <c r="C5" s="53"/>
      <c r="D5" s="45"/>
      <c r="E5" s="45"/>
      <c r="F5" s="45"/>
      <c r="G5" s="45"/>
      <c r="H5" s="45"/>
      <c r="I5" s="45"/>
      <c r="J5" s="45"/>
      <c r="K5" s="45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4"/>
      <c r="AL5" s="14"/>
    </row>
    <row r="6" spans="1:38" ht="15.75" customHeight="1" thickBot="1" x14ac:dyDescent="0.3">
      <c r="B6" s="54" t="s">
        <v>20</v>
      </c>
      <c r="C6" s="55"/>
      <c r="D6" s="55"/>
      <c r="E6" s="55"/>
      <c r="F6" s="55"/>
      <c r="G6" s="55"/>
      <c r="H6" s="55"/>
      <c r="I6" s="55"/>
      <c r="J6" s="55"/>
      <c r="K6" s="56"/>
      <c r="L6" s="9"/>
      <c r="M6" s="10"/>
      <c r="N6" s="11"/>
      <c r="O6" s="1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05"/>
      <c r="AL6" s="14"/>
    </row>
    <row r="7" spans="1:38" ht="15" customHeight="1" x14ac:dyDescent="0.2">
      <c r="B7" s="57" t="s">
        <v>21</v>
      </c>
      <c r="C7" s="58"/>
      <c r="D7" s="59">
        <v>43105</v>
      </c>
      <c r="E7" s="60">
        <f>DAY(D7)</f>
        <v>5</v>
      </c>
      <c r="F7" s="59">
        <v>43108</v>
      </c>
      <c r="G7" s="61">
        <f>IF(F7="","",SUM(H7:I7))</f>
        <v>3</v>
      </c>
      <c r="H7" s="62">
        <f>IF(((F7)=""),"",(K7)*(F7-D7))</f>
        <v>3</v>
      </c>
      <c r="I7" s="61">
        <f>IF(H7="","",(F7-D7)-H7)</f>
        <v>0</v>
      </c>
      <c r="J7" s="63" t="s">
        <v>22</v>
      </c>
      <c r="K7" s="64">
        <v>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19"/>
      <c r="AL7" s="14"/>
    </row>
    <row r="8" spans="1:38" ht="15" customHeight="1" x14ac:dyDescent="0.2">
      <c r="B8" s="65" t="s">
        <v>23</v>
      </c>
      <c r="C8" s="66"/>
      <c r="D8" s="67">
        <v>43108</v>
      </c>
      <c r="E8" s="68">
        <f>DAY(D8)</f>
        <v>8</v>
      </c>
      <c r="F8" s="69">
        <v>43111</v>
      </c>
      <c r="G8" s="70">
        <f>IF(ISBLANK(D8),"",(F8-D8))</f>
        <v>3</v>
      </c>
      <c r="H8" s="71">
        <f>IF(((F8)=""),"",(K8)*(F8-D8))</f>
        <v>2.4000000000000004</v>
      </c>
      <c r="I8" s="72">
        <f>IF(H8="","",(F8-D8)-H8)</f>
        <v>0.59999999999999964</v>
      </c>
      <c r="J8" s="73" t="s">
        <v>24</v>
      </c>
      <c r="K8" s="74">
        <v>0.8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19"/>
      <c r="AL8" s="14"/>
    </row>
    <row r="9" spans="1:38" ht="15" customHeight="1" x14ac:dyDescent="0.2">
      <c r="B9" s="65" t="s">
        <v>25</v>
      </c>
      <c r="C9" s="66"/>
      <c r="D9" s="67">
        <v>43111</v>
      </c>
      <c r="E9" s="68">
        <f>DAY(D9)</f>
        <v>11</v>
      </c>
      <c r="F9" s="67">
        <v>43116</v>
      </c>
      <c r="G9" s="70">
        <f>IF(ISBLANK(D9),"",(F9-D9))</f>
        <v>5</v>
      </c>
      <c r="H9" s="71">
        <f>IF(((F9)=""),"",(K9)*(F9-D9))</f>
        <v>3</v>
      </c>
      <c r="I9" s="72">
        <f>IF(H9="","",(F9-D9)-H9)</f>
        <v>2</v>
      </c>
      <c r="J9" s="73" t="s">
        <v>26</v>
      </c>
      <c r="K9" s="75">
        <v>0.6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19"/>
      <c r="AL9" s="14"/>
    </row>
    <row r="10" spans="1:38" ht="15" customHeight="1" x14ac:dyDescent="0.2">
      <c r="B10" s="65" t="s">
        <v>27</v>
      </c>
      <c r="C10" s="66"/>
      <c r="D10" s="67">
        <v>43114</v>
      </c>
      <c r="E10" s="68">
        <f>DAY(D10)</f>
        <v>14</v>
      </c>
      <c r="F10" s="67">
        <v>43119</v>
      </c>
      <c r="G10" s="70">
        <f>IF(ISBLANK(D10),"",(F10-D10))</f>
        <v>5</v>
      </c>
      <c r="H10" s="71">
        <f>IF(((F10)=""),"",(K10)*(F10-D10))</f>
        <v>2</v>
      </c>
      <c r="I10" s="72">
        <f>IF(H10="","",(F10-D10)-H10)</f>
        <v>3</v>
      </c>
      <c r="J10" s="73" t="s">
        <v>28</v>
      </c>
      <c r="K10" s="76">
        <v>0.4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19"/>
      <c r="AL10" s="14"/>
    </row>
    <row r="11" spans="1:38" ht="15" customHeight="1" thickBot="1" x14ac:dyDescent="0.25">
      <c r="B11" s="77" t="s">
        <v>29</v>
      </c>
      <c r="C11" s="78"/>
      <c r="D11" s="79">
        <v>43117</v>
      </c>
      <c r="E11" s="80">
        <f>DAY(D11)</f>
        <v>17</v>
      </c>
      <c r="F11" s="79">
        <v>43123</v>
      </c>
      <c r="G11" s="81">
        <f>IF(ISBLANK(D11),"",(F11-D11))</f>
        <v>6</v>
      </c>
      <c r="H11" s="82">
        <f>IF(((F11)=""),"",(K11)*(F11-D11))</f>
        <v>1.2000000000000002</v>
      </c>
      <c r="I11" s="83">
        <f>IF(H11="","",(F11-D11)-H11)</f>
        <v>4.8</v>
      </c>
      <c r="J11" s="84" t="s">
        <v>30</v>
      </c>
      <c r="K11" s="85">
        <v>0.2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19"/>
      <c r="AL11" s="14"/>
    </row>
    <row r="12" spans="1:38" ht="15.75" customHeight="1" thickBot="1" x14ac:dyDescent="0.3">
      <c r="B12" s="54" t="s">
        <v>31</v>
      </c>
      <c r="C12" s="55"/>
      <c r="D12" s="55"/>
      <c r="E12" s="55"/>
      <c r="F12" s="55"/>
      <c r="G12" s="55"/>
      <c r="H12" s="55"/>
      <c r="I12" s="55"/>
      <c r="J12" s="55"/>
      <c r="K12" s="5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19"/>
      <c r="AL12" s="14"/>
    </row>
    <row r="13" spans="1:38" ht="15" customHeight="1" x14ac:dyDescent="0.2">
      <c r="B13" s="57" t="s">
        <v>32</v>
      </c>
      <c r="C13" s="58"/>
      <c r="D13" s="59">
        <v>43109</v>
      </c>
      <c r="E13" s="60">
        <f>DAY(D13)</f>
        <v>9</v>
      </c>
      <c r="F13" s="59">
        <v>43112</v>
      </c>
      <c r="G13" s="86">
        <f>IF(ISBLANK(D13),"",(F13-D13))</f>
        <v>3</v>
      </c>
      <c r="H13" s="62">
        <f>IF(((F13)=""),"",(K13)*(F13-D13))</f>
        <v>3</v>
      </c>
      <c r="I13" s="61">
        <f>IF(H13="","",(F13-D13)-H13)</f>
        <v>0</v>
      </c>
      <c r="J13" s="63" t="s">
        <v>22</v>
      </c>
      <c r="K13" s="87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9"/>
      <c r="AL13" s="14"/>
    </row>
    <row r="14" spans="1:38" ht="15" customHeight="1" x14ac:dyDescent="0.2">
      <c r="B14" s="65" t="s">
        <v>33</v>
      </c>
      <c r="C14" s="66"/>
      <c r="D14" s="67">
        <v>43112</v>
      </c>
      <c r="E14" s="68">
        <f>DAY(D14)</f>
        <v>12</v>
      </c>
      <c r="F14" s="67">
        <v>43119</v>
      </c>
      <c r="G14" s="70">
        <f>IF(ISBLANK(D14),"",(F14-D14))</f>
        <v>7</v>
      </c>
      <c r="H14" s="71">
        <f>IF(((F14)=""),"",(K14)*(F14-D14))</f>
        <v>5.6000000000000005</v>
      </c>
      <c r="I14" s="72">
        <f>IF(H14="","",(F14-D14)-H14)</f>
        <v>1.3999999999999995</v>
      </c>
      <c r="J14" s="73" t="s">
        <v>24</v>
      </c>
      <c r="K14" s="88">
        <v>0.8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19"/>
      <c r="AL14" s="14"/>
    </row>
    <row r="15" spans="1:38" ht="15" customHeight="1" x14ac:dyDescent="0.2">
      <c r="B15" s="65" t="s">
        <v>34</v>
      </c>
      <c r="C15" s="66"/>
      <c r="D15" s="67">
        <v>43117</v>
      </c>
      <c r="E15" s="68">
        <f>DAY(D15)</f>
        <v>17</v>
      </c>
      <c r="F15" s="67">
        <v>43119</v>
      </c>
      <c r="G15" s="70">
        <f>IF(ISBLANK(D15),"",(F15-D15))</f>
        <v>2</v>
      </c>
      <c r="H15" s="71">
        <f>IF(((F15)=""),"",(K15)*(F15-D15))</f>
        <v>1.2</v>
      </c>
      <c r="I15" s="72">
        <f>IF(H15="","",(F15-D15)-H15)</f>
        <v>0.8</v>
      </c>
      <c r="J15" s="73" t="s">
        <v>26</v>
      </c>
      <c r="K15" s="89">
        <v>0.6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19"/>
      <c r="AL15" s="14"/>
    </row>
    <row r="16" spans="1:38" ht="15" customHeight="1" thickBot="1" x14ac:dyDescent="0.25">
      <c r="B16" s="77" t="s">
        <v>35</v>
      </c>
      <c r="C16" s="78"/>
      <c r="D16" s="79">
        <v>43122</v>
      </c>
      <c r="E16" s="80">
        <f>DAY(D16)</f>
        <v>22</v>
      </c>
      <c r="F16" s="79">
        <v>43126</v>
      </c>
      <c r="G16" s="81">
        <f>IF(ISBLANK(D16),"",(F16-D16))</f>
        <v>4</v>
      </c>
      <c r="H16" s="82">
        <f>IF(((F16)=""),"",(K16)*(F16-D16))</f>
        <v>1.6</v>
      </c>
      <c r="I16" s="83">
        <f>IF(H16="","",(F16-D16)-H16)</f>
        <v>2.4</v>
      </c>
      <c r="J16" s="84" t="s">
        <v>28</v>
      </c>
      <c r="K16" s="90">
        <v>0.4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9"/>
      <c r="AL16" s="14"/>
    </row>
    <row r="17" spans="1:38" ht="15.75" customHeight="1" thickBot="1" x14ac:dyDescent="0.3">
      <c r="B17" s="54" t="s">
        <v>36</v>
      </c>
      <c r="C17" s="55"/>
      <c r="D17" s="55"/>
      <c r="E17" s="55"/>
      <c r="F17" s="55"/>
      <c r="G17" s="55"/>
      <c r="H17" s="55"/>
      <c r="I17" s="55"/>
      <c r="J17" s="55"/>
      <c r="K17" s="5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9"/>
      <c r="AL17" s="14"/>
    </row>
    <row r="18" spans="1:38" ht="15" customHeight="1" x14ac:dyDescent="0.2">
      <c r="B18" s="57" t="s">
        <v>37</v>
      </c>
      <c r="C18" s="58"/>
      <c r="D18" s="59">
        <v>43115</v>
      </c>
      <c r="E18" s="60">
        <f>DAY(D18)</f>
        <v>15</v>
      </c>
      <c r="F18" s="59">
        <v>43119</v>
      </c>
      <c r="G18" s="86">
        <f>IF(ISBLANK(D18),"",(F18-D18))</f>
        <v>4</v>
      </c>
      <c r="H18" s="62">
        <f>IF(((F18)=""),"",(K18)*(F18-D18))</f>
        <v>4</v>
      </c>
      <c r="I18" s="61">
        <f>IF(H18="","",(F18-D18)-H18)</f>
        <v>0</v>
      </c>
      <c r="J18" s="63" t="s">
        <v>22</v>
      </c>
      <c r="K18" s="91">
        <v>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9"/>
      <c r="AL18" s="14"/>
    </row>
    <row r="19" spans="1:38" ht="15" customHeight="1" x14ac:dyDescent="0.2">
      <c r="B19" s="65" t="s">
        <v>38</v>
      </c>
      <c r="C19" s="66"/>
      <c r="D19" s="67">
        <v>43122</v>
      </c>
      <c r="E19" s="68">
        <f>DAY(D19)</f>
        <v>22</v>
      </c>
      <c r="F19" s="67">
        <v>43123</v>
      </c>
      <c r="G19" s="70">
        <f>IF(ISBLANK(D19),"",(F19-D19))</f>
        <v>1</v>
      </c>
      <c r="H19" s="71">
        <f>IF(((F19)=""),"",(K19)*(F19-D19))</f>
        <v>0.8</v>
      </c>
      <c r="I19" s="72">
        <f>IF(H19="","",(F19-D19)-H19)</f>
        <v>0.19999999999999996</v>
      </c>
      <c r="J19" s="73" t="s">
        <v>24</v>
      </c>
      <c r="K19" s="89">
        <v>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19"/>
      <c r="AL19" s="14"/>
    </row>
    <row r="20" spans="1:38" ht="15" customHeight="1" x14ac:dyDescent="0.2">
      <c r="B20" s="65" t="s">
        <v>39</v>
      </c>
      <c r="C20" s="66"/>
      <c r="D20" s="67">
        <v>43122</v>
      </c>
      <c r="E20" s="68">
        <f>DAY(D20)</f>
        <v>22</v>
      </c>
      <c r="F20" s="67">
        <v>43126</v>
      </c>
      <c r="G20" s="70">
        <f>IF(ISBLANK(D20),"",(F20-D20))</f>
        <v>4</v>
      </c>
      <c r="H20" s="71">
        <f>IF(((F20)=""),"",(K20)*(F20-D20))</f>
        <v>2.4</v>
      </c>
      <c r="I20" s="72">
        <f>IF(H20="","",(F20-D20)-H20)</f>
        <v>1.6</v>
      </c>
      <c r="J20" s="73" t="s">
        <v>26</v>
      </c>
      <c r="K20" s="89">
        <v>0.6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19"/>
      <c r="AL20" s="14"/>
    </row>
    <row r="21" spans="1:38" ht="15" customHeight="1" x14ac:dyDescent="0.2">
      <c r="B21" s="65" t="s">
        <v>40</v>
      </c>
      <c r="C21" s="66"/>
      <c r="D21" s="67">
        <v>43126</v>
      </c>
      <c r="E21" s="68">
        <f>DAY(D21)</f>
        <v>26</v>
      </c>
      <c r="F21" s="67">
        <v>43129</v>
      </c>
      <c r="G21" s="70">
        <f>IF(ISBLANK(D21),"",(F21-D21))</f>
        <v>3</v>
      </c>
      <c r="H21" s="71">
        <f>IF(((F21)=""),"",(K21)*(F21-D21))</f>
        <v>1.2000000000000002</v>
      </c>
      <c r="I21" s="72">
        <f>IF(H21="","",(F21-D21)-H21)</f>
        <v>1.7999999999999998</v>
      </c>
      <c r="J21" s="73" t="s">
        <v>28</v>
      </c>
      <c r="K21" s="89">
        <v>0.4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19"/>
      <c r="AL21" s="14"/>
    </row>
    <row r="22" spans="1:38" ht="15" customHeight="1" thickBot="1" x14ac:dyDescent="0.25">
      <c r="A22" s="19"/>
      <c r="B22" s="77" t="s">
        <v>41</v>
      </c>
      <c r="C22" s="78"/>
      <c r="D22" s="92">
        <v>43122</v>
      </c>
      <c r="E22" s="93">
        <f>DAY(D22)</f>
        <v>22</v>
      </c>
      <c r="F22" s="92">
        <v>43125</v>
      </c>
      <c r="G22" s="94">
        <f>IF(ISBLANK(D22),"",(F22-D22))</f>
        <v>3</v>
      </c>
      <c r="H22" s="95">
        <f>IF(((F22)=""),"",(K22)*(F22-D22))</f>
        <v>0.60000000000000009</v>
      </c>
      <c r="I22" s="96">
        <f>IF(H22="","",(F22-D22)-H22)</f>
        <v>2.4</v>
      </c>
      <c r="J22" s="97" t="s">
        <v>30</v>
      </c>
      <c r="K22" s="98">
        <v>0.2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19"/>
      <c r="AL22" s="14"/>
    </row>
    <row r="23" spans="1:38" ht="15.7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19"/>
      <c r="AL23" s="14"/>
    </row>
    <row r="24" spans="1:38" ht="15.7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19"/>
      <c r="AL24" s="14"/>
    </row>
    <row r="25" spans="1:38" ht="15.7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4"/>
    </row>
    <row r="26" spans="1:38" ht="15.75" customHeight="1" x14ac:dyDescent="0.2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1:38" ht="15.75" customHeight="1" x14ac:dyDescent="0.2">
      <c r="A27" s="1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1:38" ht="15.75" customHeight="1" x14ac:dyDescent="0.2"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</sheetData>
  <mergeCells count="32">
    <mergeCell ref="B2:K2"/>
    <mergeCell ref="B18:C18"/>
    <mergeCell ref="B19:C19"/>
    <mergeCell ref="B20:C20"/>
    <mergeCell ref="B21:C21"/>
    <mergeCell ref="B22:C22"/>
    <mergeCell ref="B4:C5"/>
    <mergeCell ref="B6:K6"/>
    <mergeCell ref="B12:K12"/>
    <mergeCell ref="B17:K17"/>
    <mergeCell ref="B7:C7"/>
    <mergeCell ref="B8:C8"/>
    <mergeCell ref="B9:C9"/>
    <mergeCell ref="B10:C10"/>
    <mergeCell ref="B11:C11"/>
    <mergeCell ref="B13:C13"/>
    <mergeCell ref="B14:C14"/>
    <mergeCell ref="B15:C15"/>
    <mergeCell ref="B16:C16"/>
    <mergeCell ref="J4:J5"/>
    <mergeCell ref="K4:K5"/>
    <mergeCell ref="G4:G5"/>
    <mergeCell ref="AF4:AJ4"/>
    <mergeCell ref="AA4:AE4"/>
    <mergeCell ref="V4:Z4"/>
    <mergeCell ref="L4:P4"/>
    <mergeCell ref="Q4:U4"/>
    <mergeCell ref="D4:D5"/>
    <mergeCell ref="H4:H5"/>
    <mergeCell ref="I4:I5"/>
    <mergeCell ref="E4:E5"/>
    <mergeCell ref="F4:F5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8"/>
  <sheetViews>
    <sheetView showGridLines="0" zoomScale="79" zoomScaleNormal="79" workbookViewId="0">
      <selection activeCell="G27" sqref="G27"/>
    </sheetView>
  </sheetViews>
  <sheetFormatPr defaultColWidth="14.42578125" defaultRowHeight="15.75" customHeight="1" x14ac:dyDescent="0.2"/>
  <cols>
    <col min="1" max="1" width="3.5703125" customWidth="1"/>
    <col min="2" max="2" width="2.85546875" style="12" customWidth="1"/>
    <col min="3" max="3" width="35.85546875" style="12" customWidth="1"/>
    <col min="4" max="5" width="12.28515625" style="12" customWidth="1"/>
    <col min="6" max="6" width="18" style="12" bestFit="1" customWidth="1"/>
    <col min="7" max="7" width="31.28515625" style="12" bestFit="1" customWidth="1"/>
    <col min="8" max="8" width="19.42578125" style="12" bestFit="1" customWidth="1"/>
    <col min="9" max="9" width="31.85546875" style="12" bestFit="1" customWidth="1"/>
    <col min="10" max="11" width="7.28515625" style="12" customWidth="1"/>
    <col min="12" max="13" width="3.7109375" style="12" customWidth="1"/>
    <col min="14" max="14" width="6.42578125" style="12" customWidth="1"/>
    <col min="15" max="33" width="4.42578125" style="12" customWidth="1"/>
    <col min="34" max="35" width="7.28515625" style="12" customWidth="1"/>
    <col min="36" max="257" width="14.42578125" style="12" customWidth="1"/>
  </cols>
  <sheetData>
    <row r="1" spans="1:36" ht="15.75" customHeight="1" x14ac:dyDescent="0.2">
      <c r="A1" s="19"/>
      <c r="B1" s="19"/>
      <c r="C1" s="1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9"/>
      <c r="AJ1" s="14"/>
    </row>
    <row r="2" spans="1:36" ht="5.25" customHeight="1" thickBot="1" x14ac:dyDescent="0.25">
      <c r="A2" s="19"/>
      <c r="B2" s="19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9"/>
      <c r="AJ2" s="14"/>
    </row>
    <row r="3" spans="1:36" ht="33" customHeight="1" thickBot="1" x14ac:dyDescent="0.3">
      <c r="A3" s="19"/>
      <c r="B3" s="126" t="s">
        <v>43</v>
      </c>
      <c r="C3" s="127"/>
      <c r="D3" s="127"/>
      <c r="E3" s="127"/>
      <c r="F3" s="127"/>
      <c r="G3" s="127"/>
      <c r="H3" s="127"/>
      <c r="I3" s="128"/>
      <c r="J3" s="19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9"/>
      <c r="AI3" s="19"/>
      <c r="AJ3" s="14"/>
    </row>
    <row r="4" spans="1:36" ht="15.75" customHeight="1" x14ac:dyDescent="0.2">
      <c r="B4" s="125"/>
      <c r="C4" s="19"/>
      <c r="D4" s="19"/>
      <c r="E4" s="19"/>
      <c r="F4" s="19"/>
      <c r="G4" s="19"/>
      <c r="H4" s="19"/>
      <c r="I4" s="20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4"/>
    </row>
    <row r="5" spans="1:36" ht="15.75" customHeight="1" thickBot="1" x14ac:dyDescent="0.25">
      <c r="B5" s="123" t="s">
        <v>6</v>
      </c>
      <c r="C5" s="36"/>
      <c r="D5" s="36"/>
      <c r="E5" s="36"/>
      <c r="F5" s="124"/>
      <c r="G5" s="36"/>
      <c r="H5" s="36"/>
      <c r="I5" s="2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9"/>
      <c r="AJ5" s="14"/>
    </row>
    <row r="6" spans="1:36" ht="15" customHeight="1" x14ac:dyDescent="0.25">
      <c r="B6" s="112" t="s">
        <v>7</v>
      </c>
      <c r="C6" s="113"/>
      <c r="D6" s="116" t="s">
        <v>8</v>
      </c>
      <c r="E6" s="116" t="s">
        <v>10</v>
      </c>
      <c r="F6" s="116" t="s">
        <v>44</v>
      </c>
      <c r="G6" s="116" t="s">
        <v>45</v>
      </c>
      <c r="H6" s="116" t="s">
        <v>14</v>
      </c>
      <c r="I6" s="116" t="s">
        <v>46</v>
      </c>
      <c r="J6" s="129"/>
      <c r="K6" s="47"/>
      <c r="L6" s="47"/>
      <c r="M6" s="47"/>
      <c r="N6" s="47"/>
      <c r="O6" s="46" t="s">
        <v>16</v>
      </c>
      <c r="P6" s="47"/>
      <c r="Q6" s="47"/>
      <c r="R6" s="47"/>
      <c r="S6" s="47"/>
      <c r="T6" s="48" t="s">
        <v>17</v>
      </c>
      <c r="U6" s="47"/>
      <c r="V6" s="47"/>
      <c r="W6" s="47"/>
      <c r="X6" s="47"/>
      <c r="Y6" s="46" t="s">
        <v>18</v>
      </c>
      <c r="Z6" s="47"/>
      <c r="AA6" s="47"/>
      <c r="AB6" s="47"/>
      <c r="AC6" s="47"/>
      <c r="AD6" s="48" t="s">
        <v>19</v>
      </c>
      <c r="AE6" s="47"/>
      <c r="AF6" s="47"/>
      <c r="AG6" s="47"/>
      <c r="AH6" s="47"/>
      <c r="AI6" s="104"/>
      <c r="AJ6" s="14"/>
    </row>
    <row r="7" spans="1:36" ht="15.75" customHeight="1" thickBot="1" x14ac:dyDescent="0.3">
      <c r="B7" s="114"/>
      <c r="C7" s="115"/>
      <c r="D7" s="117"/>
      <c r="E7" s="117"/>
      <c r="F7" s="117"/>
      <c r="G7" s="117"/>
      <c r="H7" s="117"/>
      <c r="I7" s="11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104"/>
      <c r="AJ7" s="14"/>
    </row>
    <row r="8" spans="1:36" ht="15.75" customHeight="1" thickBot="1" x14ac:dyDescent="0.3">
      <c r="B8" s="108" t="s">
        <v>20</v>
      </c>
      <c r="C8" s="109"/>
      <c r="D8" s="109"/>
      <c r="E8" s="109"/>
      <c r="F8" s="109"/>
      <c r="G8" s="109"/>
      <c r="H8" s="109"/>
      <c r="I8" s="110"/>
      <c r="J8" s="9"/>
      <c r="K8" s="10"/>
      <c r="L8" s="11"/>
      <c r="M8" s="1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05"/>
      <c r="AJ8" s="14"/>
    </row>
    <row r="9" spans="1:36" ht="15" customHeight="1" x14ac:dyDescent="0.2">
      <c r="B9" s="118"/>
      <c r="C9" s="63" t="s">
        <v>21</v>
      </c>
      <c r="D9" s="107">
        <v>1</v>
      </c>
      <c r="E9" s="107">
        <v>8</v>
      </c>
      <c r="F9" s="60">
        <f>INT(D9)-INT($D$9)</f>
        <v>0</v>
      </c>
      <c r="G9" s="60">
        <f>IF(ISBLANK(D9),"",(E9-D9))</f>
        <v>7</v>
      </c>
      <c r="H9" s="63" t="s">
        <v>47</v>
      </c>
      <c r="I9" s="64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19"/>
      <c r="AJ9" s="14"/>
    </row>
    <row r="10" spans="1:36" ht="15" customHeight="1" x14ac:dyDescent="0.2">
      <c r="B10" s="119"/>
      <c r="C10" s="73" t="s">
        <v>23</v>
      </c>
      <c r="D10" s="106">
        <v>7</v>
      </c>
      <c r="E10" s="106">
        <v>8</v>
      </c>
      <c r="F10" s="68">
        <f>INT(D10)-INT($D$9)</f>
        <v>6</v>
      </c>
      <c r="G10" s="68">
        <f>IF(ISBLANK(D10),"",(E10-D10))</f>
        <v>1</v>
      </c>
      <c r="H10" s="73" t="s">
        <v>48</v>
      </c>
      <c r="I10" s="74">
        <v>0.8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19"/>
      <c r="AJ10" s="14"/>
    </row>
    <row r="11" spans="1:36" ht="15" customHeight="1" x14ac:dyDescent="0.2">
      <c r="B11" s="119"/>
      <c r="C11" s="73" t="s">
        <v>25</v>
      </c>
      <c r="D11" s="106">
        <v>10</v>
      </c>
      <c r="E11" s="106">
        <v>14</v>
      </c>
      <c r="F11" s="68">
        <f>INT(D11)-INT($D$9)</f>
        <v>9</v>
      </c>
      <c r="G11" s="68">
        <f>IF(ISBLANK(D11),"",(E11-D11))</f>
        <v>4</v>
      </c>
      <c r="H11" s="73" t="s">
        <v>49</v>
      </c>
      <c r="I11" s="75">
        <v>0.6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19"/>
      <c r="AJ11" s="14"/>
    </row>
    <row r="12" spans="1:36" ht="15" customHeight="1" x14ac:dyDescent="0.2">
      <c r="B12" s="119"/>
      <c r="C12" s="73" t="s">
        <v>27</v>
      </c>
      <c r="D12" s="106">
        <v>15</v>
      </c>
      <c r="E12" s="106">
        <v>16</v>
      </c>
      <c r="F12" s="68">
        <f>INT(D12)-INT($D$9)</f>
        <v>14</v>
      </c>
      <c r="G12" s="68">
        <f>IF(ISBLANK(D12),"",(E12-D12))</f>
        <v>1</v>
      </c>
      <c r="H12" s="73" t="s">
        <v>50</v>
      </c>
      <c r="I12" s="76">
        <v>0.4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19"/>
      <c r="AJ12" s="14"/>
    </row>
    <row r="13" spans="1:36" ht="15" customHeight="1" thickBot="1" x14ac:dyDescent="0.25">
      <c r="B13" s="120"/>
      <c r="C13" s="84" t="s">
        <v>29</v>
      </c>
      <c r="D13" s="111">
        <v>18</v>
      </c>
      <c r="E13" s="111">
        <v>23</v>
      </c>
      <c r="F13" s="80">
        <f>INT(D13)-INT($D$9)</f>
        <v>17</v>
      </c>
      <c r="G13" s="80">
        <f>IF(ISBLANK(D13),"",(E13-D13))</f>
        <v>5</v>
      </c>
      <c r="H13" s="84" t="s">
        <v>51</v>
      </c>
      <c r="I13" s="85">
        <v>0.2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19"/>
      <c r="AJ13" s="14"/>
    </row>
    <row r="14" spans="1:36" ht="15.75" customHeight="1" thickBot="1" x14ac:dyDescent="0.3">
      <c r="B14" s="108" t="s">
        <v>31</v>
      </c>
      <c r="C14" s="109"/>
      <c r="D14" s="109"/>
      <c r="E14" s="109"/>
      <c r="F14" s="109"/>
      <c r="G14" s="109"/>
      <c r="H14" s="109"/>
      <c r="I14" s="11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19"/>
      <c r="AJ14" s="14"/>
    </row>
    <row r="15" spans="1:36" ht="15" customHeight="1" x14ac:dyDescent="0.2">
      <c r="B15" s="118"/>
      <c r="C15" s="63" t="s">
        <v>32</v>
      </c>
      <c r="D15" s="107">
        <v>9</v>
      </c>
      <c r="E15" s="107">
        <v>12</v>
      </c>
      <c r="F15" s="60">
        <f>INT(D15)-INT($D$9)</f>
        <v>8</v>
      </c>
      <c r="G15" s="60">
        <f>IF(ISBLANK(D15),"",(E15-D15))</f>
        <v>3</v>
      </c>
      <c r="H15" s="63" t="s">
        <v>47</v>
      </c>
      <c r="I15" s="87">
        <v>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19"/>
      <c r="AJ15" s="14"/>
    </row>
    <row r="16" spans="1:36" ht="15" customHeight="1" x14ac:dyDescent="0.2">
      <c r="B16" s="119"/>
      <c r="C16" s="73" t="s">
        <v>33</v>
      </c>
      <c r="D16" s="106">
        <v>12</v>
      </c>
      <c r="E16" s="106">
        <v>19</v>
      </c>
      <c r="F16" s="68">
        <f>INT(D16)-INT($D$9)</f>
        <v>11</v>
      </c>
      <c r="G16" s="68">
        <f>IF(ISBLANK(D16),"",(E16-D16))</f>
        <v>7</v>
      </c>
      <c r="H16" s="73" t="s">
        <v>48</v>
      </c>
      <c r="I16" s="88">
        <v>0.8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19"/>
      <c r="AJ16" s="14"/>
    </row>
    <row r="17" spans="1:36" ht="15" customHeight="1" x14ac:dyDescent="0.2">
      <c r="B17" s="119"/>
      <c r="C17" s="73" t="s">
        <v>34</v>
      </c>
      <c r="D17" s="106">
        <v>17</v>
      </c>
      <c r="E17" s="106">
        <v>19</v>
      </c>
      <c r="F17" s="68">
        <f>INT(D17)-INT($D$9)</f>
        <v>16</v>
      </c>
      <c r="G17" s="68">
        <f>IF(ISBLANK(D17),"",(E17-D17))</f>
        <v>2</v>
      </c>
      <c r="H17" s="73" t="s">
        <v>49</v>
      </c>
      <c r="I17" s="89">
        <v>0.6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19"/>
      <c r="AJ17" s="14"/>
    </row>
    <row r="18" spans="1:36" ht="15" customHeight="1" thickBot="1" x14ac:dyDescent="0.25">
      <c r="B18" s="120"/>
      <c r="C18" s="84" t="s">
        <v>35</v>
      </c>
      <c r="D18" s="111">
        <v>22</v>
      </c>
      <c r="E18" s="111">
        <v>26</v>
      </c>
      <c r="F18" s="80">
        <f>INT(D18)-INT($D$9)</f>
        <v>21</v>
      </c>
      <c r="G18" s="80">
        <f>IF(ISBLANK(D18),"",(E18-D18))</f>
        <v>4</v>
      </c>
      <c r="H18" s="84" t="s">
        <v>51</v>
      </c>
      <c r="I18" s="90">
        <v>0.4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19"/>
      <c r="AJ18" s="14"/>
    </row>
    <row r="19" spans="1:36" ht="15.75" customHeight="1" thickBot="1" x14ac:dyDescent="0.3">
      <c r="B19" s="108" t="s">
        <v>36</v>
      </c>
      <c r="C19" s="109"/>
      <c r="D19" s="109"/>
      <c r="E19" s="109"/>
      <c r="F19" s="109"/>
      <c r="G19" s="109"/>
      <c r="H19" s="109"/>
      <c r="I19" s="11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19"/>
      <c r="AJ19" s="14"/>
    </row>
    <row r="20" spans="1:36" ht="15" customHeight="1" x14ac:dyDescent="0.2">
      <c r="B20" s="118"/>
      <c r="C20" s="63" t="s">
        <v>37</v>
      </c>
      <c r="D20" s="107">
        <v>15</v>
      </c>
      <c r="E20" s="107">
        <v>19</v>
      </c>
      <c r="F20" s="60">
        <f>INT(D20)-INT($D$9)</f>
        <v>14</v>
      </c>
      <c r="G20" s="60">
        <f>IF(ISBLANK(D20),"",(E20-D20))</f>
        <v>4</v>
      </c>
      <c r="H20" s="63" t="s">
        <v>50</v>
      </c>
      <c r="I20" s="91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19"/>
      <c r="AJ20" s="14"/>
    </row>
    <row r="21" spans="1:36" ht="15" customHeight="1" x14ac:dyDescent="0.2">
      <c r="B21" s="119"/>
      <c r="C21" s="73" t="s">
        <v>38</v>
      </c>
      <c r="D21" s="106">
        <v>22</v>
      </c>
      <c r="E21" s="106">
        <v>23</v>
      </c>
      <c r="F21" s="68">
        <f>INT(D21)-INT($D$9)</f>
        <v>21</v>
      </c>
      <c r="G21" s="68">
        <f>IF(ISBLANK(D21),"",(E21-D21))</f>
        <v>1</v>
      </c>
      <c r="H21" s="73" t="s">
        <v>49</v>
      </c>
      <c r="I21" s="89">
        <v>0.8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19"/>
      <c r="AJ21" s="14"/>
    </row>
    <row r="22" spans="1:36" ht="15" customHeight="1" x14ac:dyDescent="0.2">
      <c r="B22" s="119"/>
      <c r="C22" s="73" t="s">
        <v>39</v>
      </c>
      <c r="D22" s="106">
        <v>22</v>
      </c>
      <c r="E22" s="106">
        <v>26</v>
      </c>
      <c r="F22" s="68">
        <f>INT(D22)-INT($D$9)</f>
        <v>21</v>
      </c>
      <c r="G22" s="68">
        <f>IF(ISBLANK(D22),"",(E22-D22))</f>
        <v>4</v>
      </c>
      <c r="H22" s="73" t="s">
        <v>52</v>
      </c>
      <c r="I22" s="89">
        <v>0.6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19"/>
      <c r="AJ22" s="14"/>
    </row>
    <row r="23" spans="1:36" ht="15" customHeight="1" x14ac:dyDescent="0.2">
      <c r="B23" s="119"/>
      <c r="C23" s="73" t="s">
        <v>40</v>
      </c>
      <c r="D23" s="106">
        <v>26</v>
      </c>
      <c r="E23" s="106">
        <v>29</v>
      </c>
      <c r="F23" s="68">
        <f>INT(D23)-INT($D$9)</f>
        <v>25</v>
      </c>
      <c r="G23" s="68">
        <f>IF(ISBLANK(D23),"",(E23-D23))</f>
        <v>3</v>
      </c>
      <c r="H23" s="73" t="s">
        <v>48</v>
      </c>
      <c r="I23" s="89">
        <v>0.4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19"/>
      <c r="AJ23" s="14"/>
    </row>
    <row r="24" spans="1:36" ht="15" customHeight="1" thickBot="1" x14ac:dyDescent="0.25">
      <c r="B24" s="121"/>
      <c r="C24" s="97" t="s">
        <v>41</v>
      </c>
      <c r="D24" s="122">
        <v>22</v>
      </c>
      <c r="E24" s="122">
        <v>25</v>
      </c>
      <c r="F24" s="93">
        <f>INT(D24)-INT($D$9)</f>
        <v>21</v>
      </c>
      <c r="G24" s="93">
        <f>IF(ISBLANK(D24),"",(E24-D24))</f>
        <v>3</v>
      </c>
      <c r="H24" s="97" t="s">
        <v>51</v>
      </c>
      <c r="I24" s="98">
        <v>0.2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19"/>
      <c r="AJ24" s="14"/>
    </row>
    <row r="25" spans="1:36" ht="15.75" customHeight="1" x14ac:dyDescent="0.2">
      <c r="B25" s="3"/>
      <c r="C25" s="19"/>
      <c r="D25" s="19"/>
      <c r="E25" s="19"/>
      <c r="F25" s="19"/>
      <c r="G25" s="19"/>
      <c r="H25" s="19"/>
      <c r="I25" s="1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19"/>
      <c r="AJ25" s="14"/>
    </row>
    <row r="26" spans="1:36" ht="15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4"/>
    </row>
    <row r="27" spans="1:36" ht="15.75" customHeight="1" x14ac:dyDescent="0.2">
      <c r="A27" s="1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6" ht="15.75" customHeight="1" x14ac:dyDescent="0.2">
      <c r="A28" s="19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</sheetData>
  <mergeCells count="16">
    <mergeCell ref="B8:I8"/>
    <mergeCell ref="B14:I14"/>
    <mergeCell ref="B19:I19"/>
    <mergeCell ref="AD6:AH6"/>
    <mergeCell ref="Y6:AC6"/>
    <mergeCell ref="T6:X6"/>
    <mergeCell ref="J6:N6"/>
    <mergeCell ref="O6:S6"/>
    <mergeCell ref="F6:F7"/>
    <mergeCell ref="B3:I3"/>
    <mergeCell ref="H6:H7"/>
    <mergeCell ref="I6:I7"/>
    <mergeCell ref="G6:G7"/>
    <mergeCell ref="E6:E7"/>
    <mergeCell ref="D6:D7"/>
    <mergeCell ref="B6:C7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24"/>
  <sheetViews>
    <sheetView tabSelected="1" defaultGridColor="0" colorId="32" zoomScale="53" zoomScaleNormal="53" workbookViewId="0">
      <selection activeCell="C33" sqref="C33"/>
    </sheetView>
  </sheetViews>
  <sheetFormatPr defaultColWidth="14.42578125" defaultRowHeight="15.75" customHeight="1" x14ac:dyDescent="0.2"/>
  <cols>
    <col min="1" max="1" width="2.85546875" style="1" customWidth="1"/>
    <col min="2" max="2" width="35.85546875" style="1" customWidth="1"/>
    <col min="3" max="3" width="18" style="1" bestFit="1" customWidth="1"/>
    <col min="4" max="4" width="20.85546875" style="1" bestFit="1" customWidth="1"/>
    <col min="5" max="5" width="13.140625" style="1" bestFit="1" customWidth="1"/>
    <col min="6" max="6" width="18.7109375" style="1" bestFit="1" customWidth="1"/>
    <col min="7" max="7" width="26.28515625" style="1" bestFit="1" customWidth="1"/>
    <col min="8" max="67" width="4.42578125" style="1" customWidth="1"/>
    <col min="68" max="256" width="14.42578125" style="13" customWidth="1"/>
  </cols>
  <sheetData>
    <row r="3" spans="1:67" s="14" customFormat="1" ht="33" customHeight="1" x14ac:dyDescent="0.5">
      <c r="A3" s="130" t="s">
        <v>43</v>
      </c>
      <c r="B3" s="131"/>
      <c r="C3" s="131"/>
      <c r="D3" s="131"/>
      <c r="E3" s="131"/>
      <c r="F3" s="131"/>
      <c r="G3" s="131"/>
      <c r="I3" s="5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67" s="14" customFormat="1" ht="15.75" customHeight="1" x14ac:dyDescent="0.2">
      <c r="A4" s="15"/>
    </row>
    <row r="5" spans="1:67" ht="15.75" customHeight="1" thickBot="1" x14ac:dyDescent="0.25"/>
    <row r="6" spans="1:67" s="14" customFormat="1" ht="15" customHeight="1" x14ac:dyDescent="0.25">
      <c r="A6" s="49" t="s">
        <v>7</v>
      </c>
      <c r="B6" s="50"/>
      <c r="C6" s="51" t="s">
        <v>8</v>
      </c>
      <c r="D6" s="51" t="s">
        <v>10</v>
      </c>
      <c r="E6" s="51" t="s">
        <v>11</v>
      </c>
      <c r="F6" s="51" t="s">
        <v>14</v>
      </c>
      <c r="G6" s="49" t="s">
        <v>54</v>
      </c>
      <c r="H6" s="183" t="s">
        <v>16</v>
      </c>
      <c r="I6" s="146"/>
      <c r="J6" s="146"/>
      <c r="K6" s="146"/>
      <c r="L6" s="147"/>
      <c r="M6" s="192" t="s">
        <v>17</v>
      </c>
      <c r="N6" s="146"/>
      <c r="O6" s="146"/>
      <c r="P6" s="146"/>
      <c r="Q6" s="147"/>
      <c r="R6" s="183" t="s">
        <v>18</v>
      </c>
      <c r="S6" s="146"/>
      <c r="T6" s="146"/>
      <c r="U6" s="146"/>
      <c r="V6" s="147"/>
      <c r="W6" s="192" t="s">
        <v>19</v>
      </c>
      <c r="X6" s="146"/>
      <c r="Y6" s="146"/>
      <c r="Z6" s="146"/>
      <c r="AA6" s="147"/>
      <c r="AB6" s="183" t="s">
        <v>55</v>
      </c>
      <c r="AC6" s="146"/>
      <c r="AD6" s="146"/>
      <c r="AE6" s="146"/>
      <c r="AF6" s="147"/>
      <c r="AG6" s="192" t="s">
        <v>56</v>
      </c>
      <c r="AH6" s="146"/>
      <c r="AI6" s="146"/>
      <c r="AJ6" s="146"/>
      <c r="AK6" s="147"/>
      <c r="AL6" s="183" t="s">
        <v>57</v>
      </c>
      <c r="AM6" s="146"/>
      <c r="AN6" s="146"/>
      <c r="AO6" s="146"/>
      <c r="AP6" s="147"/>
      <c r="AQ6" s="192" t="s">
        <v>58</v>
      </c>
      <c r="AR6" s="146"/>
      <c r="AS6" s="146"/>
      <c r="AT6" s="146"/>
      <c r="AU6" s="147"/>
      <c r="AV6" s="183" t="s">
        <v>59</v>
      </c>
      <c r="AW6" s="146"/>
      <c r="AX6" s="146"/>
      <c r="AY6" s="146"/>
      <c r="AZ6" s="147"/>
      <c r="BA6" s="192" t="s">
        <v>60</v>
      </c>
      <c r="BB6" s="146"/>
      <c r="BC6" s="146"/>
      <c r="BD6" s="146"/>
      <c r="BE6" s="147"/>
      <c r="BF6" s="183" t="s">
        <v>61</v>
      </c>
      <c r="BG6" s="146"/>
      <c r="BH6" s="146"/>
      <c r="BI6" s="146"/>
      <c r="BJ6" s="147"/>
      <c r="BK6" s="178" t="s">
        <v>62</v>
      </c>
      <c r="BL6" s="146"/>
      <c r="BM6" s="146"/>
      <c r="BN6" s="146"/>
      <c r="BO6" s="147"/>
    </row>
    <row r="7" spans="1:67" s="14" customFormat="1" ht="15" customHeight="1" thickBot="1" x14ac:dyDescent="0.3">
      <c r="A7" s="132"/>
      <c r="B7" s="133"/>
      <c r="C7" s="134"/>
      <c r="D7" s="134"/>
      <c r="E7" s="134"/>
      <c r="F7" s="134"/>
      <c r="G7" s="167"/>
      <c r="H7" s="184" t="s">
        <v>63</v>
      </c>
      <c r="I7" s="143" t="s">
        <v>64</v>
      </c>
      <c r="J7" s="143" t="s">
        <v>65</v>
      </c>
      <c r="K7" s="143" t="s">
        <v>65</v>
      </c>
      <c r="L7" s="185" t="s">
        <v>63</v>
      </c>
      <c r="M7" s="193" t="s">
        <v>63</v>
      </c>
      <c r="N7" s="144" t="s">
        <v>64</v>
      </c>
      <c r="O7" s="144" t="s">
        <v>65</v>
      </c>
      <c r="P7" s="144" t="s">
        <v>65</v>
      </c>
      <c r="Q7" s="148" t="s">
        <v>63</v>
      </c>
      <c r="R7" s="184" t="s">
        <v>63</v>
      </c>
      <c r="S7" s="143" t="s">
        <v>64</v>
      </c>
      <c r="T7" s="143" t="s">
        <v>65</v>
      </c>
      <c r="U7" s="143" t="s">
        <v>65</v>
      </c>
      <c r="V7" s="185" t="s">
        <v>63</v>
      </c>
      <c r="W7" s="193" t="s">
        <v>63</v>
      </c>
      <c r="X7" s="144" t="s">
        <v>64</v>
      </c>
      <c r="Y7" s="144" t="s">
        <v>65</v>
      </c>
      <c r="Z7" s="144" t="s">
        <v>65</v>
      </c>
      <c r="AA7" s="148" t="s">
        <v>63</v>
      </c>
      <c r="AB7" s="184" t="s">
        <v>63</v>
      </c>
      <c r="AC7" s="143" t="s">
        <v>64</v>
      </c>
      <c r="AD7" s="143" t="s">
        <v>65</v>
      </c>
      <c r="AE7" s="143" t="s">
        <v>65</v>
      </c>
      <c r="AF7" s="185" t="s">
        <v>63</v>
      </c>
      <c r="AG7" s="193" t="s">
        <v>63</v>
      </c>
      <c r="AH7" s="144" t="s">
        <v>64</v>
      </c>
      <c r="AI7" s="144" t="s">
        <v>65</v>
      </c>
      <c r="AJ7" s="144" t="s">
        <v>65</v>
      </c>
      <c r="AK7" s="148" t="s">
        <v>63</v>
      </c>
      <c r="AL7" s="184" t="s">
        <v>63</v>
      </c>
      <c r="AM7" s="143" t="s">
        <v>64</v>
      </c>
      <c r="AN7" s="143" t="s">
        <v>65</v>
      </c>
      <c r="AO7" s="143" t="s">
        <v>65</v>
      </c>
      <c r="AP7" s="185" t="s">
        <v>63</v>
      </c>
      <c r="AQ7" s="193" t="s">
        <v>63</v>
      </c>
      <c r="AR7" s="144" t="s">
        <v>64</v>
      </c>
      <c r="AS7" s="144" t="s">
        <v>65</v>
      </c>
      <c r="AT7" s="144" t="s">
        <v>65</v>
      </c>
      <c r="AU7" s="148" t="s">
        <v>63</v>
      </c>
      <c r="AV7" s="184" t="s">
        <v>63</v>
      </c>
      <c r="AW7" s="143" t="s">
        <v>64</v>
      </c>
      <c r="AX7" s="143" t="s">
        <v>65</v>
      </c>
      <c r="AY7" s="143" t="s">
        <v>65</v>
      </c>
      <c r="AZ7" s="185" t="s">
        <v>63</v>
      </c>
      <c r="BA7" s="193" t="s">
        <v>63</v>
      </c>
      <c r="BB7" s="144" t="s">
        <v>64</v>
      </c>
      <c r="BC7" s="144" t="s">
        <v>65</v>
      </c>
      <c r="BD7" s="144" t="s">
        <v>65</v>
      </c>
      <c r="BE7" s="148" t="s">
        <v>63</v>
      </c>
      <c r="BF7" s="184" t="s">
        <v>63</v>
      </c>
      <c r="BG7" s="143" t="s">
        <v>64</v>
      </c>
      <c r="BH7" s="143" t="s">
        <v>65</v>
      </c>
      <c r="BI7" s="143" t="s">
        <v>65</v>
      </c>
      <c r="BJ7" s="185" t="s">
        <v>63</v>
      </c>
      <c r="BK7" s="179" t="s">
        <v>63</v>
      </c>
      <c r="BL7" s="144" t="s">
        <v>64</v>
      </c>
      <c r="BM7" s="144" t="s">
        <v>65</v>
      </c>
      <c r="BN7" s="144" t="s">
        <v>65</v>
      </c>
      <c r="BO7" s="148" t="s">
        <v>63</v>
      </c>
    </row>
    <row r="8" spans="1:67" s="14" customFormat="1" ht="17.100000000000001" customHeight="1" x14ac:dyDescent="0.25">
      <c r="A8" s="162" t="s">
        <v>20</v>
      </c>
      <c r="B8" s="163"/>
      <c r="C8" s="158"/>
      <c r="D8" s="145"/>
      <c r="E8" s="145"/>
      <c r="F8" s="145"/>
      <c r="G8" s="168"/>
      <c r="H8" s="186"/>
      <c r="I8" s="137"/>
      <c r="J8" s="138"/>
      <c r="K8" s="138"/>
      <c r="L8" s="149"/>
      <c r="M8" s="186"/>
      <c r="N8" s="135"/>
      <c r="O8" s="135"/>
      <c r="P8" s="135"/>
      <c r="Q8" s="149"/>
      <c r="R8" s="186"/>
      <c r="S8" s="135"/>
      <c r="T8" s="135"/>
      <c r="U8" s="135"/>
      <c r="V8" s="149"/>
      <c r="W8" s="186"/>
      <c r="X8" s="135"/>
      <c r="Y8" s="135"/>
      <c r="Z8" s="135"/>
      <c r="AA8" s="149"/>
      <c r="AB8" s="186"/>
      <c r="AC8" s="135"/>
      <c r="AD8" s="135"/>
      <c r="AE8" s="135"/>
      <c r="AF8" s="149"/>
      <c r="AG8" s="186"/>
      <c r="AH8" s="135"/>
      <c r="AI8" s="135"/>
      <c r="AJ8" s="135"/>
      <c r="AK8" s="149"/>
      <c r="AL8" s="186"/>
      <c r="AM8" s="135"/>
      <c r="AN8" s="135"/>
      <c r="AO8" s="135"/>
      <c r="AP8" s="149"/>
      <c r="AQ8" s="186"/>
      <c r="AR8" s="135"/>
      <c r="AS8" s="135"/>
      <c r="AT8" s="135"/>
      <c r="AU8" s="149"/>
      <c r="AV8" s="186"/>
      <c r="AW8" s="135"/>
      <c r="AX8" s="135"/>
      <c r="AY8" s="135"/>
      <c r="AZ8" s="149"/>
      <c r="BA8" s="186"/>
      <c r="BB8" s="135"/>
      <c r="BC8" s="135"/>
      <c r="BD8" s="135"/>
      <c r="BE8" s="149"/>
      <c r="BF8" s="186"/>
      <c r="BG8" s="135"/>
      <c r="BH8" s="135"/>
      <c r="BI8" s="135"/>
      <c r="BJ8" s="149"/>
      <c r="BK8" s="180"/>
      <c r="BL8" s="135"/>
      <c r="BM8" s="135"/>
      <c r="BN8" s="135"/>
      <c r="BO8" s="149"/>
    </row>
    <row r="9" spans="1:67" s="14" customFormat="1" ht="15" customHeight="1" x14ac:dyDescent="0.2">
      <c r="A9" s="150"/>
      <c r="B9" s="164" t="s">
        <v>21</v>
      </c>
      <c r="C9" s="159">
        <v>43105</v>
      </c>
      <c r="D9" s="67">
        <v>43108</v>
      </c>
      <c r="E9" s="106">
        <f>DAYS360(C9,D9)</f>
        <v>3</v>
      </c>
      <c r="F9" s="73" t="s">
        <v>47</v>
      </c>
      <c r="G9" s="169">
        <v>1</v>
      </c>
      <c r="H9" s="187"/>
      <c r="I9" s="140"/>
      <c r="J9" s="139"/>
      <c r="K9" s="139"/>
      <c r="L9" s="188"/>
      <c r="M9" s="194"/>
      <c r="N9" s="141"/>
      <c r="O9" s="141"/>
      <c r="P9" s="141"/>
      <c r="Q9" s="151"/>
      <c r="R9" s="150"/>
      <c r="S9" s="139"/>
      <c r="T9" s="139"/>
      <c r="U9" s="139"/>
      <c r="V9" s="188"/>
      <c r="W9" s="194"/>
      <c r="X9" s="141"/>
      <c r="Y9" s="141"/>
      <c r="Z9" s="141"/>
      <c r="AA9" s="151"/>
      <c r="AB9" s="150"/>
      <c r="AC9" s="139"/>
      <c r="AD9" s="139"/>
      <c r="AE9" s="139"/>
      <c r="AF9" s="188"/>
      <c r="AG9" s="194"/>
      <c r="AH9" s="141"/>
      <c r="AI9" s="141"/>
      <c r="AJ9" s="141"/>
      <c r="AK9" s="151"/>
      <c r="AL9" s="150"/>
      <c r="AM9" s="139"/>
      <c r="AN9" s="139"/>
      <c r="AO9" s="139"/>
      <c r="AP9" s="188"/>
      <c r="AQ9" s="194"/>
      <c r="AR9" s="141"/>
      <c r="AS9" s="141"/>
      <c r="AT9" s="141"/>
      <c r="AU9" s="151"/>
      <c r="AV9" s="150"/>
      <c r="AW9" s="139"/>
      <c r="AX9" s="139"/>
      <c r="AY9" s="139"/>
      <c r="AZ9" s="188"/>
      <c r="BA9" s="194"/>
      <c r="BB9" s="141"/>
      <c r="BC9" s="141"/>
      <c r="BD9" s="141"/>
      <c r="BE9" s="151"/>
      <c r="BF9" s="150"/>
      <c r="BG9" s="139"/>
      <c r="BH9" s="139"/>
      <c r="BI9" s="139"/>
      <c r="BJ9" s="188"/>
      <c r="BK9" s="181"/>
      <c r="BL9" s="141"/>
      <c r="BM9" s="141"/>
      <c r="BN9" s="141"/>
      <c r="BO9" s="151"/>
    </row>
    <row r="10" spans="1:67" s="14" customFormat="1" ht="15" customHeight="1" x14ac:dyDescent="0.2">
      <c r="A10" s="150"/>
      <c r="B10" s="164" t="s">
        <v>23</v>
      </c>
      <c r="C10" s="159">
        <v>43111</v>
      </c>
      <c r="D10" s="67">
        <v>43116</v>
      </c>
      <c r="E10" s="106">
        <f>DAYS360(C10,D10)</f>
        <v>5</v>
      </c>
      <c r="F10" s="73" t="s">
        <v>48</v>
      </c>
      <c r="G10" s="169">
        <v>0.6</v>
      </c>
      <c r="H10" s="187"/>
      <c r="I10" s="140"/>
      <c r="J10" s="139"/>
      <c r="K10" s="139"/>
      <c r="L10" s="189"/>
      <c r="M10" s="195"/>
      <c r="N10" s="142"/>
      <c r="O10" s="142"/>
      <c r="P10" s="142"/>
      <c r="Q10" s="151"/>
      <c r="R10" s="150"/>
      <c r="S10" s="139"/>
      <c r="T10" s="139"/>
      <c r="U10" s="139"/>
      <c r="V10" s="188"/>
      <c r="W10" s="194"/>
      <c r="X10" s="141"/>
      <c r="Y10" s="141"/>
      <c r="Z10" s="141"/>
      <c r="AA10" s="151"/>
      <c r="AB10" s="150"/>
      <c r="AC10" s="139"/>
      <c r="AD10" s="139"/>
      <c r="AE10" s="139"/>
      <c r="AF10" s="188"/>
      <c r="AG10" s="194"/>
      <c r="AH10" s="141"/>
      <c r="AI10" s="141"/>
      <c r="AJ10" s="141"/>
      <c r="AK10" s="151"/>
      <c r="AL10" s="150"/>
      <c r="AM10" s="139"/>
      <c r="AN10" s="139"/>
      <c r="AO10" s="139"/>
      <c r="AP10" s="188"/>
      <c r="AQ10" s="194"/>
      <c r="AR10" s="141"/>
      <c r="AS10" s="141"/>
      <c r="AT10" s="141"/>
      <c r="AU10" s="151"/>
      <c r="AV10" s="150"/>
      <c r="AW10" s="139"/>
      <c r="AX10" s="139"/>
      <c r="AY10" s="139"/>
      <c r="AZ10" s="188"/>
      <c r="BA10" s="194"/>
      <c r="BB10" s="141"/>
      <c r="BC10" s="141"/>
      <c r="BD10" s="141"/>
      <c r="BE10" s="151"/>
      <c r="BF10" s="150"/>
      <c r="BG10" s="139"/>
      <c r="BH10" s="139"/>
      <c r="BI10" s="139"/>
      <c r="BJ10" s="188"/>
      <c r="BK10" s="181"/>
      <c r="BL10" s="141"/>
      <c r="BM10" s="141"/>
      <c r="BN10" s="141"/>
      <c r="BO10" s="151"/>
    </row>
    <row r="11" spans="1:67" s="14" customFormat="1" ht="15" customHeight="1" x14ac:dyDescent="0.2">
      <c r="A11" s="150"/>
      <c r="B11" s="164" t="s">
        <v>25</v>
      </c>
      <c r="C11" s="159">
        <v>43114</v>
      </c>
      <c r="D11" s="67">
        <v>43119</v>
      </c>
      <c r="E11" s="106">
        <f>DAYS360(C11,D11)</f>
        <v>5</v>
      </c>
      <c r="F11" s="73" t="s">
        <v>49</v>
      </c>
      <c r="G11" s="170">
        <v>0.4</v>
      </c>
      <c r="H11" s="187"/>
      <c r="I11" s="140"/>
      <c r="J11" s="139"/>
      <c r="K11" s="139"/>
      <c r="L11" s="188"/>
      <c r="M11" s="194"/>
      <c r="N11" s="142"/>
      <c r="O11" s="142"/>
      <c r="P11" s="142"/>
      <c r="Q11" s="189"/>
      <c r="R11" s="195"/>
      <c r="S11" s="139"/>
      <c r="T11" s="139"/>
      <c r="U11" s="139"/>
      <c r="V11" s="188"/>
      <c r="W11" s="194"/>
      <c r="X11" s="141"/>
      <c r="Y11" s="141"/>
      <c r="Z11" s="141"/>
      <c r="AA11" s="151"/>
      <c r="AB11" s="150"/>
      <c r="AC11" s="139"/>
      <c r="AD11" s="139"/>
      <c r="AE11" s="139"/>
      <c r="AF11" s="188"/>
      <c r="AG11" s="194"/>
      <c r="AH11" s="141"/>
      <c r="AI11" s="141"/>
      <c r="AJ11" s="141"/>
      <c r="AK11" s="151"/>
      <c r="AL11" s="150"/>
      <c r="AM11" s="139"/>
      <c r="AN11" s="139"/>
      <c r="AO11" s="139"/>
      <c r="AP11" s="188"/>
      <c r="AQ11" s="194"/>
      <c r="AR11" s="141"/>
      <c r="AS11" s="141"/>
      <c r="AT11" s="141"/>
      <c r="AU11" s="151"/>
      <c r="AV11" s="150"/>
      <c r="AW11" s="139"/>
      <c r="AX11" s="139"/>
      <c r="AY11" s="139"/>
      <c r="AZ11" s="188"/>
      <c r="BA11" s="194"/>
      <c r="BB11" s="141"/>
      <c r="BC11" s="141"/>
      <c r="BD11" s="141"/>
      <c r="BE11" s="151"/>
      <c r="BF11" s="150"/>
      <c r="BG11" s="139"/>
      <c r="BH11" s="139"/>
      <c r="BI11" s="139"/>
      <c r="BJ11" s="188"/>
      <c r="BK11" s="181"/>
      <c r="BL11" s="141"/>
      <c r="BM11" s="141"/>
      <c r="BN11" s="141"/>
      <c r="BO11" s="151"/>
    </row>
    <row r="12" spans="1:67" s="14" customFormat="1" ht="15" customHeight="1" x14ac:dyDescent="0.2">
      <c r="A12" s="150"/>
      <c r="B12" s="164" t="s">
        <v>27</v>
      </c>
      <c r="C12" s="159">
        <v>43117</v>
      </c>
      <c r="D12" s="67">
        <v>43121</v>
      </c>
      <c r="E12" s="106">
        <f>DAYS360(C12,D12)</f>
        <v>4</v>
      </c>
      <c r="F12" s="73" t="s">
        <v>50</v>
      </c>
      <c r="G12" s="171">
        <v>0.2</v>
      </c>
      <c r="H12" s="187"/>
      <c r="I12" s="140"/>
      <c r="J12" s="139"/>
      <c r="K12" s="139"/>
      <c r="L12" s="188"/>
      <c r="M12" s="194"/>
      <c r="N12" s="141"/>
      <c r="O12" s="141"/>
      <c r="P12" s="142"/>
      <c r="Q12" s="189"/>
      <c r="R12" s="195"/>
      <c r="S12" s="142"/>
      <c r="T12" s="142"/>
      <c r="U12" s="139"/>
      <c r="V12" s="188"/>
      <c r="W12" s="194"/>
      <c r="X12" s="141"/>
      <c r="Y12" s="141"/>
      <c r="Z12" s="141"/>
      <c r="AA12" s="151"/>
      <c r="AB12" s="150"/>
      <c r="AC12" s="139"/>
      <c r="AD12" s="139"/>
      <c r="AE12" s="139"/>
      <c r="AF12" s="188"/>
      <c r="AG12" s="194"/>
      <c r="AH12" s="141"/>
      <c r="AI12" s="141"/>
      <c r="AJ12" s="141"/>
      <c r="AK12" s="151"/>
      <c r="AL12" s="150"/>
      <c r="AM12" s="139"/>
      <c r="AN12" s="139"/>
      <c r="AO12" s="139"/>
      <c r="AP12" s="188"/>
      <c r="AQ12" s="194"/>
      <c r="AR12" s="141"/>
      <c r="AS12" s="141"/>
      <c r="AT12" s="141"/>
      <c r="AU12" s="151"/>
      <c r="AV12" s="150"/>
      <c r="AW12" s="139"/>
      <c r="AX12" s="139"/>
      <c r="AY12" s="139"/>
      <c r="AZ12" s="188"/>
      <c r="BA12" s="194"/>
      <c r="BB12" s="141"/>
      <c r="BC12" s="141"/>
      <c r="BD12" s="141"/>
      <c r="BE12" s="151"/>
      <c r="BF12" s="150"/>
      <c r="BG12" s="139"/>
      <c r="BH12" s="139"/>
      <c r="BI12" s="139"/>
      <c r="BJ12" s="188"/>
      <c r="BK12" s="181"/>
      <c r="BL12" s="141"/>
      <c r="BM12" s="141"/>
      <c r="BN12" s="141"/>
      <c r="BO12" s="151"/>
    </row>
    <row r="13" spans="1:67" s="14" customFormat="1" ht="15" customHeight="1" x14ac:dyDescent="0.2">
      <c r="A13" s="150"/>
      <c r="B13" s="164" t="s">
        <v>29</v>
      </c>
      <c r="C13" s="159">
        <v>43120</v>
      </c>
      <c r="D13" s="67">
        <v>43123</v>
      </c>
      <c r="E13" s="106">
        <f>DAYS360(C13,D13)</f>
        <v>3</v>
      </c>
      <c r="F13" s="73" t="s">
        <v>51</v>
      </c>
      <c r="G13" s="172">
        <v>0.1</v>
      </c>
      <c r="H13" s="187"/>
      <c r="I13" s="140"/>
      <c r="J13" s="139"/>
      <c r="K13" s="139"/>
      <c r="L13" s="188"/>
      <c r="M13" s="194"/>
      <c r="N13" s="141"/>
      <c r="O13" s="141"/>
      <c r="P13" s="141"/>
      <c r="Q13" s="151"/>
      <c r="R13" s="150"/>
      <c r="S13" s="142"/>
      <c r="T13" s="142"/>
      <c r="U13" s="142"/>
      <c r="V13" s="188"/>
      <c r="W13" s="194"/>
      <c r="X13" s="141"/>
      <c r="Y13" s="141"/>
      <c r="Z13" s="141"/>
      <c r="AA13" s="151"/>
      <c r="AB13" s="150"/>
      <c r="AC13" s="139"/>
      <c r="AD13" s="139"/>
      <c r="AE13" s="139"/>
      <c r="AF13" s="188"/>
      <c r="AG13" s="194"/>
      <c r="AH13" s="141"/>
      <c r="AI13" s="141"/>
      <c r="AJ13" s="141"/>
      <c r="AK13" s="151"/>
      <c r="AL13" s="150"/>
      <c r="AM13" s="139"/>
      <c r="AN13" s="139"/>
      <c r="AO13" s="139"/>
      <c r="AP13" s="188"/>
      <c r="AQ13" s="194"/>
      <c r="AR13" s="141"/>
      <c r="AS13" s="141"/>
      <c r="AT13" s="141"/>
      <c r="AU13" s="151"/>
      <c r="AV13" s="150"/>
      <c r="AW13" s="139"/>
      <c r="AX13" s="139"/>
      <c r="AY13" s="139"/>
      <c r="AZ13" s="188"/>
      <c r="BA13" s="194"/>
      <c r="BB13" s="141"/>
      <c r="BC13" s="141"/>
      <c r="BD13" s="141"/>
      <c r="BE13" s="151"/>
      <c r="BF13" s="150"/>
      <c r="BG13" s="139"/>
      <c r="BH13" s="139"/>
      <c r="BI13" s="139"/>
      <c r="BJ13" s="188"/>
      <c r="BK13" s="181"/>
      <c r="BL13" s="141"/>
      <c r="BM13" s="141"/>
      <c r="BN13" s="141"/>
      <c r="BO13" s="151"/>
    </row>
    <row r="14" spans="1:67" s="14" customFormat="1" ht="17.100000000000001" customHeight="1" x14ac:dyDescent="0.25">
      <c r="A14" s="152" t="s">
        <v>31</v>
      </c>
      <c r="B14" s="165"/>
      <c r="C14" s="160"/>
      <c r="D14" s="136"/>
      <c r="E14" s="136"/>
      <c r="F14" s="136"/>
      <c r="G14" s="173"/>
      <c r="H14" s="186"/>
      <c r="I14" s="137"/>
      <c r="J14" s="138"/>
      <c r="K14" s="138"/>
      <c r="L14" s="149"/>
      <c r="M14" s="186"/>
      <c r="N14" s="135"/>
      <c r="O14" s="135"/>
      <c r="P14" s="135"/>
      <c r="Q14" s="149"/>
      <c r="R14" s="186"/>
      <c r="S14" s="135"/>
      <c r="T14" s="135"/>
      <c r="U14" s="135"/>
      <c r="V14" s="149"/>
      <c r="W14" s="186"/>
      <c r="X14" s="135"/>
      <c r="Y14" s="135"/>
      <c r="Z14" s="135"/>
      <c r="AA14" s="149"/>
      <c r="AB14" s="186"/>
      <c r="AC14" s="135"/>
      <c r="AD14" s="135"/>
      <c r="AE14" s="135"/>
      <c r="AF14" s="149"/>
      <c r="AG14" s="186"/>
      <c r="AH14" s="135"/>
      <c r="AI14" s="135"/>
      <c r="AJ14" s="135"/>
      <c r="AK14" s="149"/>
      <c r="AL14" s="186"/>
      <c r="AM14" s="135"/>
      <c r="AN14" s="135"/>
      <c r="AO14" s="135"/>
      <c r="AP14" s="149"/>
      <c r="AQ14" s="186"/>
      <c r="AR14" s="135"/>
      <c r="AS14" s="135"/>
      <c r="AT14" s="135"/>
      <c r="AU14" s="149"/>
      <c r="AV14" s="186"/>
      <c r="AW14" s="135"/>
      <c r="AX14" s="135"/>
      <c r="AY14" s="135"/>
      <c r="AZ14" s="149"/>
      <c r="BA14" s="186"/>
      <c r="BB14" s="135"/>
      <c r="BC14" s="135"/>
      <c r="BD14" s="135"/>
      <c r="BE14" s="149"/>
      <c r="BF14" s="186"/>
      <c r="BG14" s="135"/>
      <c r="BH14" s="135"/>
      <c r="BI14" s="135"/>
      <c r="BJ14" s="149"/>
      <c r="BK14" s="180"/>
      <c r="BL14" s="135"/>
      <c r="BM14" s="135"/>
      <c r="BN14" s="135"/>
      <c r="BO14" s="149"/>
    </row>
    <row r="15" spans="1:67" s="14" customFormat="1" ht="15" customHeight="1" x14ac:dyDescent="0.2">
      <c r="A15" s="150"/>
      <c r="B15" s="164" t="s">
        <v>32</v>
      </c>
      <c r="C15" s="159">
        <v>43136</v>
      </c>
      <c r="D15" s="67">
        <v>43139</v>
      </c>
      <c r="E15" s="106">
        <f>DAYS360(C15,D15)</f>
        <v>3</v>
      </c>
      <c r="F15" s="73" t="s">
        <v>47</v>
      </c>
      <c r="G15" s="174">
        <v>1</v>
      </c>
      <c r="H15" s="187"/>
      <c r="I15" s="140"/>
      <c r="J15" s="139"/>
      <c r="K15" s="139"/>
      <c r="L15" s="188"/>
      <c r="M15" s="194"/>
      <c r="N15" s="141"/>
      <c r="O15" s="141"/>
      <c r="P15" s="141"/>
      <c r="Q15" s="151"/>
      <c r="R15" s="150"/>
      <c r="S15" s="139"/>
      <c r="T15" s="139"/>
      <c r="U15" s="139"/>
      <c r="V15" s="188"/>
      <c r="W15" s="194"/>
      <c r="X15" s="141"/>
      <c r="Y15" s="141"/>
      <c r="Z15" s="141"/>
      <c r="AA15" s="151"/>
      <c r="AB15" s="150"/>
      <c r="AC15" s="139"/>
      <c r="AD15" s="139"/>
      <c r="AE15" s="139"/>
      <c r="AF15" s="188"/>
      <c r="AG15" s="194"/>
      <c r="AH15" s="141"/>
      <c r="AI15" s="141"/>
      <c r="AJ15" s="141"/>
      <c r="AK15" s="151"/>
      <c r="AL15" s="150"/>
      <c r="AM15" s="139"/>
      <c r="AN15" s="139"/>
      <c r="AO15" s="139"/>
      <c r="AP15" s="188"/>
      <c r="AQ15" s="194"/>
      <c r="AR15" s="141"/>
      <c r="AS15" s="141"/>
      <c r="AT15" s="141"/>
      <c r="AU15" s="151"/>
      <c r="AV15" s="150"/>
      <c r="AW15" s="139"/>
      <c r="AX15" s="139"/>
      <c r="AY15" s="139"/>
      <c r="AZ15" s="188"/>
      <c r="BA15" s="194"/>
      <c r="BB15" s="141"/>
      <c r="BC15" s="141"/>
      <c r="BD15" s="141"/>
      <c r="BE15" s="151"/>
      <c r="BF15" s="150"/>
      <c r="BG15" s="139"/>
      <c r="BH15" s="139"/>
      <c r="BI15" s="139"/>
      <c r="BJ15" s="188"/>
      <c r="BK15" s="181"/>
      <c r="BL15" s="141"/>
      <c r="BM15" s="141"/>
      <c r="BN15" s="141"/>
      <c r="BO15" s="151"/>
    </row>
    <row r="16" spans="1:67" s="14" customFormat="1" ht="15" customHeight="1" x14ac:dyDescent="0.2">
      <c r="A16" s="150"/>
      <c r="B16" s="164" t="s">
        <v>33</v>
      </c>
      <c r="C16" s="159">
        <v>43139</v>
      </c>
      <c r="D16" s="67">
        <v>43144</v>
      </c>
      <c r="E16" s="106">
        <f>DAYS360(C16,D16)</f>
        <v>5</v>
      </c>
      <c r="F16" s="73" t="s">
        <v>48</v>
      </c>
      <c r="G16" s="175">
        <v>0.8</v>
      </c>
      <c r="H16" s="187"/>
      <c r="I16" s="140"/>
      <c r="J16" s="139"/>
      <c r="K16" s="139"/>
      <c r="L16" s="188"/>
      <c r="M16" s="194"/>
      <c r="N16" s="141"/>
      <c r="O16" s="141"/>
      <c r="P16" s="141"/>
      <c r="Q16" s="151"/>
      <c r="R16" s="150"/>
      <c r="S16" s="139"/>
      <c r="T16" s="139"/>
      <c r="U16" s="139"/>
      <c r="V16" s="188"/>
      <c r="W16" s="194"/>
      <c r="X16" s="141"/>
      <c r="Y16" s="141"/>
      <c r="Z16" s="141"/>
      <c r="AA16" s="151"/>
      <c r="AB16" s="150"/>
      <c r="AC16" s="139"/>
      <c r="AD16" s="139"/>
      <c r="AE16" s="139"/>
      <c r="AF16" s="188"/>
      <c r="AG16" s="194"/>
      <c r="AH16" s="141"/>
      <c r="AI16" s="141"/>
      <c r="AJ16" s="141"/>
      <c r="AK16" s="151"/>
      <c r="AL16" s="150"/>
      <c r="AM16" s="139"/>
      <c r="AN16" s="139"/>
      <c r="AO16" s="139"/>
      <c r="AP16" s="188"/>
      <c r="AQ16" s="194"/>
      <c r="AR16" s="141"/>
      <c r="AS16" s="141"/>
      <c r="AT16" s="141"/>
      <c r="AU16" s="151"/>
      <c r="AV16" s="150"/>
      <c r="AW16" s="139"/>
      <c r="AX16" s="139"/>
      <c r="AY16" s="139"/>
      <c r="AZ16" s="188"/>
      <c r="BA16" s="194"/>
      <c r="BB16" s="141"/>
      <c r="BC16" s="141"/>
      <c r="BD16" s="141"/>
      <c r="BE16" s="151"/>
      <c r="BF16" s="150"/>
      <c r="BG16" s="139"/>
      <c r="BH16" s="139"/>
      <c r="BI16" s="139"/>
      <c r="BJ16" s="188"/>
      <c r="BK16" s="181"/>
      <c r="BL16" s="141"/>
      <c r="BM16" s="141"/>
      <c r="BN16" s="141"/>
      <c r="BO16" s="151"/>
    </row>
    <row r="17" spans="1:67" s="14" customFormat="1" ht="15" customHeight="1" x14ac:dyDescent="0.2">
      <c r="A17" s="150"/>
      <c r="B17" s="164" t="s">
        <v>34</v>
      </c>
      <c r="C17" s="159">
        <v>43142</v>
      </c>
      <c r="D17" s="67">
        <v>43147</v>
      </c>
      <c r="E17" s="106">
        <f>DAYS360(C17,D17)</f>
        <v>5</v>
      </c>
      <c r="F17" s="73" t="s">
        <v>49</v>
      </c>
      <c r="G17" s="176">
        <v>0.6</v>
      </c>
      <c r="H17" s="187"/>
      <c r="I17" s="140"/>
      <c r="J17" s="139"/>
      <c r="K17" s="139"/>
      <c r="L17" s="188"/>
      <c r="M17" s="194"/>
      <c r="N17" s="141"/>
      <c r="O17" s="141"/>
      <c r="P17" s="141"/>
      <c r="Q17" s="151"/>
      <c r="R17" s="150"/>
      <c r="S17" s="139"/>
      <c r="T17" s="139"/>
      <c r="U17" s="139"/>
      <c r="V17" s="188"/>
      <c r="W17" s="194"/>
      <c r="X17" s="141"/>
      <c r="Y17" s="141"/>
      <c r="Z17" s="141"/>
      <c r="AA17" s="151"/>
      <c r="AB17" s="150"/>
      <c r="AC17" s="139"/>
      <c r="AD17" s="139"/>
      <c r="AE17" s="139"/>
      <c r="AF17" s="188"/>
      <c r="AG17" s="194"/>
      <c r="AH17" s="141"/>
      <c r="AI17" s="141"/>
      <c r="AJ17" s="141"/>
      <c r="AK17" s="151"/>
      <c r="AL17" s="150"/>
      <c r="AM17" s="139"/>
      <c r="AN17" s="139"/>
      <c r="AO17" s="139"/>
      <c r="AP17" s="188"/>
      <c r="AQ17" s="194"/>
      <c r="AR17" s="141"/>
      <c r="AS17" s="141"/>
      <c r="AT17" s="141"/>
      <c r="AU17" s="151"/>
      <c r="AV17" s="150"/>
      <c r="AW17" s="139"/>
      <c r="AX17" s="139"/>
      <c r="AY17" s="139"/>
      <c r="AZ17" s="188"/>
      <c r="BA17" s="194"/>
      <c r="BB17" s="141"/>
      <c r="BC17" s="141"/>
      <c r="BD17" s="141"/>
      <c r="BE17" s="151"/>
      <c r="BF17" s="150"/>
      <c r="BG17" s="139"/>
      <c r="BH17" s="139"/>
      <c r="BI17" s="139"/>
      <c r="BJ17" s="188"/>
      <c r="BK17" s="181"/>
      <c r="BL17" s="141"/>
      <c r="BM17" s="141"/>
      <c r="BN17" s="141"/>
      <c r="BO17" s="151"/>
    </row>
    <row r="18" spans="1:67" s="14" customFormat="1" ht="15" customHeight="1" x14ac:dyDescent="0.2">
      <c r="A18" s="150"/>
      <c r="B18" s="164" t="s">
        <v>35</v>
      </c>
      <c r="C18" s="159">
        <v>43145</v>
      </c>
      <c r="D18" s="67">
        <v>43154</v>
      </c>
      <c r="E18" s="106">
        <f>DAYS360(C18,D18)</f>
        <v>9</v>
      </c>
      <c r="F18" s="73" t="s">
        <v>51</v>
      </c>
      <c r="G18" s="176">
        <v>0.4</v>
      </c>
      <c r="H18" s="187"/>
      <c r="I18" s="140"/>
      <c r="J18" s="139"/>
      <c r="K18" s="139"/>
      <c r="L18" s="188"/>
      <c r="M18" s="194"/>
      <c r="N18" s="141"/>
      <c r="O18" s="141"/>
      <c r="P18" s="141"/>
      <c r="Q18" s="151"/>
      <c r="R18" s="150"/>
      <c r="S18" s="139"/>
      <c r="T18" s="139"/>
      <c r="U18" s="139"/>
      <c r="V18" s="188"/>
      <c r="W18" s="194"/>
      <c r="X18" s="141"/>
      <c r="Y18" s="141"/>
      <c r="Z18" s="141"/>
      <c r="AA18" s="151"/>
      <c r="AB18" s="150"/>
      <c r="AC18" s="139"/>
      <c r="AD18" s="139"/>
      <c r="AE18" s="139"/>
      <c r="AF18" s="188"/>
      <c r="AG18" s="194"/>
      <c r="AH18" s="141"/>
      <c r="AI18" s="141"/>
      <c r="AJ18" s="141"/>
      <c r="AK18" s="151"/>
      <c r="AL18" s="150"/>
      <c r="AM18" s="139"/>
      <c r="AN18" s="139"/>
      <c r="AO18" s="139"/>
      <c r="AP18" s="188"/>
      <c r="AQ18" s="194"/>
      <c r="AR18" s="141"/>
      <c r="AS18" s="141"/>
      <c r="AT18" s="141"/>
      <c r="AU18" s="151"/>
      <c r="AV18" s="150"/>
      <c r="AW18" s="139"/>
      <c r="AX18" s="139"/>
      <c r="AY18" s="139"/>
      <c r="AZ18" s="188"/>
      <c r="BA18" s="194"/>
      <c r="BB18" s="141"/>
      <c r="BC18" s="141"/>
      <c r="BD18" s="141"/>
      <c r="BE18" s="151"/>
      <c r="BF18" s="150"/>
      <c r="BG18" s="139"/>
      <c r="BH18" s="139"/>
      <c r="BI18" s="139"/>
      <c r="BJ18" s="188"/>
      <c r="BK18" s="181"/>
      <c r="BL18" s="141"/>
      <c r="BM18" s="141"/>
      <c r="BN18" s="141"/>
      <c r="BO18" s="151"/>
    </row>
    <row r="19" spans="1:67" s="14" customFormat="1" ht="17.100000000000001" customHeight="1" x14ac:dyDescent="0.25">
      <c r="A19" s="152" t="s">
        <v>36</v>
      </c>
      <c r="B19" s="165"/>
      <c r="C19" s="160"/>
      <c r="D19" s="136"/>
      <c r="E19" s="136"/>
      <c r="F19" s="136"/>
      <c r="G19" s="173"/>
      <c r="H19" s="186"/>
      <c r="I19" s="137"/>
      <c r="J19" s="138"/>
      <c r="K19" s="138"/>
      <c r="L19" s="149"/>
      <c r="M19" s="186"/>
      <c r="N19" s="135"/>
      <c r="O19" s="135"/>
      <c r="P19" s="135"/>
      <c r="Q19" s="149"/>
      <c r="R19" s="186"/>
      <c r="S19" s="135"/>
      <c r="T19" s="135"/>
      <c r="U19" s="135"/>
      <c r="V19" s="149"/>
      <c r="W19" s="186"/>
      <c r="X19" s="135"/>
      <c r="Y19" s="135"/>
      <c r="Z19" s="135"/>
      <c r="AA19" s="149"/>
      <c r="AB19" s="186"/>
      <c r="AC19" s="135"/>
      <c r="AD19" s="135"/>
      <c r="AE19" s="135"/>
      <c r="AF19" s="149"/>
      <c r="AG19" s="186"/>
      <c r="AH19" s="135"/>
      <c r="AI19" s="135"/>
      <c r="AJ19" s="135"/>
      <c r="AK19" s="149"/>
      <c r="AL19" s="186"/>
      <c r="AM19" s="135"/>
      <c r="AN19" s="135"/>
      <c r="AO19" s="135"/>
      <c r="AP19" s="149"/>
      <c r="AQ19" s="186"/>
      <c r="AR19" s="135"/>
      <c r="AS19" s="135"/>
      <c r="AT19" s="135"/>
      <c r="AU19" s="149"/>
      <c r="AV19" s="186"/>
      <c r="AW19" s="135"/>
      <c r="AX19" s="135"/>
      <c r="AY19" s="135"/>
      <c r="AZ19" s="149"/>
      <c r="BA19" s="186"/>
      <c r="BB19" s="135"/>
      <c r="BC19" s="135"/>
      <c r="BD19" s="135"/>
      <c r="BE19" s="149"/>
      <c r="BF19" s="186"/>
      <c r="BG19" s="135"/>
      <c r="BH19" s="135"/>
      <c r="BI19" s="135"/>
      <c r="BJ19" s="149"/>
      <c r="BK19" s="180"/>
      <c r="BL19" s="135"/>
      <c r="BM19" s="135"/>
      <c r="BN19" s="135"/>
      <c r="BO19" s="149"/>
    </row>
    <row r="20" spans="1:67" s="14" customFormat="1" ht="15" customHeight="1" x14ac:dyDescent="0.2">
      <c r="A20" s="150"/>
      <c r="B20" s="164" t="s">
        <v>37</v>
      </c>
      <c r="C20" s="159">
        <v>43164</v>
      </c>
      <c r="D20" s="67">
        <v>43167</v>
      </c>
      <c r="E20" s="106">
        <f>DAYS360(C20,D20)</f>
        <v>3</v>
      </c>
      <c r="F20" s="73" t="s">
        <v>50</v>
      </c>
      <c r="G20" s="176">
        <v>1</v>
      </c>
      <c r="H20" s="187"/>
      <c r="I20" s="140"/>
      <c r="J20" s="139"/>
      <c r="K20" s="139"/>
      <c r="L20" s="188"/>
      <c r="M20" s="194"/>
      <c r="N20" s="141"/>
      <c r="O20" s="141"/>
      <c r="P20" s="141"/>
      <c r="Q20" s="151"/>
      <c r="R20" s="150"/>
      <c r="S20" s="139"/>
      <c r="T20" s="139"/>
      <c r="U20" s="139"/>
      <c r="V20" s="188"/>
      <c r="W20" s="194"/>
      <c r="X20" s="141"/>
      <c r="Y20" s="141"/>
      <c r="Z20" s="141"/>
      <c r="AA20" s="151"/>
      <c r="AB20" s="150"/>
      <c r="AC20" s="139"/>
      <c r="AD20" s="139"/>
      <c r="AE20" s="139"/>
      <c r="AF20" s="188"/>
      <c r="AG20" s="194"/>
      <c r="AH20" s="141"/>
      <c r="AI20" s="141"/>
      <c r="AJ20" s="141"/>
      <c r="AK20" s="151"/>
      <c r="AL20" s="150"/>
      <c r="AM20" s="139"/>
      <c r="AN20" s="139"/>
      <c r="AO20" s="139"/>
      <c r="AP20" s="188"/>
      <c r="AQ20" s="194"/>
      <c r="AR20" s="141"/>
      <c r="AS20" s="141"/>
      <c r="AT20" s="141"/>
      <c r="AU20" s="151"/>
      <c r="AV20" s="150"/>
      <c r="AW20" s="139"/>
      <c r="AX20" s="139"/>
      <c r="AY20" s="139"/>
      <c r="AZ20" s="188"/>
      <c r="BA20" s="194"/>
      <c r="BB20" s="141"/>
      <c r="BC20" s="141"/>
      <c r="BD20" s="141"/>
      <c r="BE20" s="151"/>
      <c r="BF20" s="150"/>
      <c r="BG20" s="139"/>
      <c r="BH20" s="139"/>
      <c r="BI20" s="139"/>
      <c r="BJ20" s="188"/>
      <c r="BK20" s="181"/>
      <c r="BL20" s="141"/>
      <c r="BM20" s="141"/>
      <c r="BN20" s="141"/>
      <c r="BO20" s="151"/>
    </row>
    <row r="21" spans="1:67" s="14" customFormat="1" ht="15" customHeight="1" x14ac:dyDescent="0.2">
      <c r="A21" s="150"/>
      <c r="B21" s="164" t="s">
        <v>38</v>
      </c>
      <c r="C21" s="159">
        <v>43167</v>
      </c>
      <c r="D21" s="67">
        <v>43172</v>
      </c>
      <c r="E21" s="106">
        <f>DAYS360(C21,D21)</f>
        <v>5</v>
      </c>
      <c r="F21" s="73" t="s">
        <v>49</v>
      </c>
      <c r="G21" s="176">
        <v>0.8</v>
      </c>
      <c r="H21" s="187"/>
      <c r="I21" s="140"/>
      <c r="J21" s="139"/>
      <c r="K21" s="139"/>
      <c r="L21" s="188"/>
      <c r="M21" s="194"/>
      <c r="N21" s="141"/>
      <c r="O21" s="141"/>
      <c r="P21" s="141"/>
      <c r="Q21" s="151"/>
      <c r="R21" s="150"/>
      <c r="S21" s="139"/>
      <c r="T21" s="139"/>
      <c r="U21" s="139"/>
      <c r="V21" s="188"/>
      <c r="W21" s="194"/>
      <c r="X21" s="141"/>
      <c r="Y21" s="141"/>
      <c r="Z21" s="141"/>
      <c r="AA21" s="151"/>
      <c r="AB21" s="150"/>
      <c r="AC21" s="139"/>
      <c r="AD21" s="139"/>
      <c r="AE21" s="139"/>
      <c r="AF21" s="188"/>
      <c r="AG21" s="194"/>
      <c r="AH21" s="141"/>
      <c r="AI21" s="141"/>
      <c r="AJ21" s="141"/>
      <c r="AK21" s="151"/>
      <c r="AL21" s="150"/>
      <c r="AM21" s="139"/>
      <c r="AN21" s="139"/>
      <c r="AO21" s="139"/>
      <c r="AP21" s="188"/>
      <c r="AQ21" s="194"/>
      <c r="AR21" s="141"/>
      <c r="AS21" s="141"/>
      <c r="AT21" s="141"/>
      <c r="AU21" s="151"/>
      <c r="AV21" s="150"/>
      <c r="AW21" s="139"/>
      <c r="AX21" s="139"/>
      <c r="AY21" s="139"/>
      <c r="AZ21" s="188"/>
      <c r="BA21" s="194"/>
      <c r="BB21" s="141"/>
      <c r="BC21" s="141"/>
      <c r="BD21" s="141"/>
      <c r="BE21" s="151"/>
      <c r="BF21" s="150"/>
      <c r="BG21" s="139"/>
      <c r="BH21" s="139"/>
      <c r="BI21" s="139"/>
      <c r="BJ21" s="188"/>
      <c r="BK21" s="181"/>
      <c r="BL21" s="141"/>
      <c r="BM21" s="141"/>
      <c r="BN21" s="141"/>
      <c r="BO21" s="151"/>
    </row>
    <row r="22" spans="1:67" s="14" customFormat="1" ht="15" customHeight="1" x14ac:dyDescent="0.2">
      <c r="A22" s="150"/>
      <c r="B22" s="164" t="s">
        <v>39</v>
      </c>
      <c r="C22" s="159">
        <v>43170</v>
      </c>
      <c r="D22" s="67">
        <v>43175</v>
      </c>
      <c r="E22" s="106">
        <f>DAYS360(C22,D22)</f>
        <v>5</v>
      </c>
      <c r="F22" s="73" t="s">
        <v>52</v>
      </c>
      <c r="G22" s="176">
        <v>0.6</v>
      </c>
      <c r="H22" s="187"/>
      <c r="I22" s="140"/>
      <c r="J22" s="139"/>
      <c r="K22" s="139"/>
      <c r="L22" s="188"/>
      <c r="M22" s="194"/>
      <c r="N22" s="141"/>
      <c r="O22" s="141"/>
      <c r="P22" s="141"/>
      <c r="Q22" s="151"/>
      <c r="R22" s="150"/>
      <c r="S22" s="139"/>
      <c r="T22" s="139"/>
      <c r="U22" s="139"/>
      <c r="V22" s="188"/>
      <c r="W22" s="194"/>
      <c r="X22" s="141"/>
      <c r="Y22" s="141"/>
      <c r="Z22" s="141"/>
      <c r="AA22" s="151"/>
      <c r="AB22" s="150"/>
      <c r="AC22" s="139"/>
      <c r="AD22" s="139"/>
      <c r="AE22" s="139"/>
      <c r="AF22" s="188"/>
      <c r="AG22" s="194"/>
      <c r="AH22" s="141"/>
      <c r="AI22" s="141"/>
      <c r="AJ22" s="141"/>
      <c r="AK22" s="151"/>
      <c r="AL22" s="150"/>
      <c r="AM22" s="139"/>
      <c r="AN22" s="139"/>
      <c r="AO22" s="139"/>
      <c r="AP22" s="188"/>
      <c r="AQ22" s="194"/>
      <c r="AR22" s="141"/>
      <c r="AS22" s="141"/>
      <c r="AT22" s="141"/>
      <c r="AU22" s="151"/>
      <c r="AV22" s="150"/>
      <c r="AW22" s="139"/>
      <c r="AX22" s="139"/>
      <c r="AY22" s="139"/>
      <c r="AZ22" s="188"/>
      <c r="BA22" s="194"/>
      <c r="BB22" s="141"/>
      <c r="BC22" s="141"/>
      <c r="BD22" s="141"/>
      <c r="BE22" s="151"/>
      <c r="BF22" s="150"/>
      <c r="BG22" s="139"/>
      <c r="BH22" s="139"/>
      <c r="BI22" s="139"/>
      <c r="BJ22" s="188"/>
      <c r="BK22" s="181"/>
      <c r="BL22" s="141"/>
      <c r="BM22" s="141"/>
      <c r="BN22" s="141"/>
      <c r="BO22" s="151"/>
    </row>
    <row r="23" spans="1:67" s="14" customFormat="1" ht="15" customHeight="1" x14ac:dyDescent="0.2">
      <c r="A23" s="150"/>
      <c r="B23" s="164" t="s">
        <v>40</v>
      </c>
      <c r="C23" s="159">
        <v>43173</v>
      </c>
      <c r="D23" s="67">
        <v>43178</v>
      </c>
      <c r="E23" s="106">
        <f>DAYS360(C23,D23)</f>
        <v>5</v>
      </c>
      <c r="F23" s="73" t="s">
        <v>48</v>
      </c>
      <c r="G23" s="176">
        <v>0.4</v>
      </c>
      <c r="H23" s="187"/>
      <c r="I23" s="140"/>
      <c r="J23" s="139"/>
      <c r="K23" s="139"/>
      <c r="L23" s="188"/>
      <c r="M23" s="194"/>
      <c r="N23" s="141"/>
      <c r="O23" s="141"/>
      <c r="P23" s="141"/>
      <c r="Q23" s="151"/>
      <c r="R23" s="150"/>
      <c r="S23" s="139"/>
      <c r="T23" s="139"/>
      <c r="U23" s="139"/>
      <c r="V23" s="188"/>
      <c r="W23" s="194"/>
      <c r="X23" s="141"/>
      <c r="Y23" s="141"/>
      <c r="Z23" s="141"/>
      <c r="AA23" s="151"/>
      <c r="AB23" s="150"/>
      <c r="AC23" s="139"/>
      <c r="AD23" s="139"/>
      <c r="AE23" s="139"/>
      <c r="AF23" s="188"/>
      <c r="AG23" s="194"/>
      <c r="AH23" s="141"/>
      <c r="AI23" s="141"/>
      <c r="AJ23" s="141"/>
      <c r="AK23" s="151"/>
      <c r="AL23" s="150"/>
      <c r="AM23" s="139"/>
      <c r="AN23" s="139"/>
      <c r="AO23" s="139"/>
      <c r="AP23" s="188"/>
      <c r="AQ23" s="194"/>
      <c r="AR23" s="141"/>
      <c r="AS23" s="141"/>
      <c r="AT23" s="141"/>
      <c r="AU23" s="151"/>
      <c r="AV23" s="150"/>
      <c r="AW23" s="139"/>
      <c r="AX23" s="139"/>
      <c r="AY23" s="139"/>
      <c r="AZ23" s="188"/>
      <c r="BA23" s="194"/>
      <c r="BB23" s="141"/>
      <c r="BC23" s="141"/>
      <c r="BD23" s="141"/>
      <c r="BE23" s="151"/>
      <c r="BF23" s="150"/>
      <c r="BG23" s="139"/>
      <c r="BH23" s="139"/>
      <c r="BI23" s="139"/>
      <c r="BJ23" s="188"/>
      <c r="BK23" s="181"/>
      <c r="BL23" s="141"/>
      <c r="BM23" s="141"/>
      <c r="BN23" s="141"/>
      <c r="BO23" s="151"/>
    </row>
    <row r="24" spans="1:67" s="14" customFormat="1" ht="15" customHeight="1" thickBot="1" x14ac:dyDescent="0.25">
      <c r="A24" s="153"/>
      <c r="B24" s="166" t="s">
        <v>41</v>
      </c>
      <c r="C24" s="161">
        <v>43176</v>
      </c>
      <c r="D24" s="92">
        <v>43180</v>
      </c>
      <c r="E24" s="122">
        <f>DAYS360(C24,D24)</f>
        <v>4</v>
      </c>
      <c r="F24" s="97" t="s">
        <v>51</v>
      </c>
      <c r="G24" s="177">
        <v>0.2</v>
      </c>
      <c r="H24" s="190"/>
      <c r="I24" s="154"/>
      <c r="J24" s="155"/>
      <c r="K24" s="155"/>
      <c r="L24" s="191"/>
      <c r="M24" s="196"/>
      <c r="N24" s="156"/>
      <c r="O24" s="156"/>
      <c r="P24" s="156"/>
      <c r="Q24" s="157"/>
      <c r="R24" s="153"/>
      <c r="S24" s="155"/>
      <c r="T24" s="155"/>
      <c r="U24" s="155"/>
      <c r="V24" s="191"/>
      <c r="W24" s="196"/>
      <c r="X24" s="156"/>
      <c r="Y24" s="156"/>
      <c r="Z24" s="156"/>
      <c r="AA24" s="157"/>
      <c r="AB24" s="153"/>
      <c r="AC24" s="155"/>
      <c r="AD24" s="155"/>
      <c r="AE24" s="155"/>
      <c r="AF24" s="191"/>
      <c r="AG24" s="196"/>
      <c r="AH24" s="156"/>
      <c r="AI24" s="156"/>
      <c r="AJ24" s="156"/>
      <c r="AK24" s="157"/>
      <c r="AL24" s="153"/>
      <c r="AM24" s="155"/>
      <c r="AN24" s="155"/>
      <c r="AO24" s="155"/>
      <c r="AP24" s="191"/>
      <c r="AQ24" s="196"/>
      <c r="AR24" s="156"/>
      <c r="AS24" s="156"/>
      <c r="AT24" s="156"/>
      <c r="AU24" s="157"/>
      <c r="AV24" s="153"/>
      <c r="AW24" s="155"/>
      <c r="AX24" s="155"/>
      <c r="AY24" s="155"/>
      <c r="AZ24" s="191"/>
      <c r="BA24" s="196"/>
      <c r="BB24" s="156"/>
      <c r="BC24" s="156"/>
      <c r="BD24" s="156"/>
      <c r="BE24" s="157"/>
      <c r="BF24" s="153"/>
      <c r="BG24" s="155"/>
      <c r="BH24" s="155"/>
      <c r="BI24" s="155"/>
      <c r="BJ24" s="191"/>
      <c r="BK24" s="182"/>
      <c r="BL24" s="156"/>
      <c r="BM24" s="156"/>
      <c r="BN24" s="156"/>
      <c r="BO24" s="157"/>
    </row>
  </sheetData>
  <mergeCells count="22">
    <mergeCell ref="A3:G3"/>
    <mergeCell ref="F6:F7"/>
    <mergeCell ref="E6:E7"/>
    <mergeCell ref="D6:D7"/>
    <mergeCell ref="G6:G7"/>
    <mergeCell ref="C6:C7"/>
    <mergeCell ref="A6:B7"/>
    <mergeCell ref="C19:G19"/>
    <mergeCell ref="C14:G14"/>
    <mergeCell ref="C8:G8"/>
    <mergeCell ref="BF6:BJ6"/>
    <mergeCell ref="BK6:BO6"/>
    <mergeCell ref="AL6:AP6"/>
    <mergeCell ref="AQ6:AU6"/>
    <mergeCell ref="AV6:AZ6"/>
    <mergeCell ref="BA6:BE6"/>
    <mergeCell ref="AG6:AK6"/>
    <mergeCell ref="AB6:AF6"/>
    <mergeCell ref="R6:V6"/>
    <mergeCell ref="H6:L6"/>
    <mergeCell ref="M6:Q6"/>
    <mergeCell ref="W6:AA6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 da Exportação</vt:lpstr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2018-10-04T00:39:59Z</dcterms:modified>
</cp:coreProperties>
</file>