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javawork\BangManager\xlsx\"/>
    </mc:Choice>
  </mc:AlternateContent>
  <bookViews>
    <workbookView xWindow="0" yWindow="0" windowWidth="28800" windowHeight="12390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52511"/>
</workbook>
</file>

<file path=xl/calcChain.xml><?xml version="1.0" encoding="utf-8"?>
<calcChain xmlns="http://schemas.openxmlformats.org/spreadsheetml/2006/main">
  <c r="H15" i="1" l="1"/>
  <c r="K15" i="1"/>
  <c r="M15" i="1"/>
  <c r="Q9" i="4"/>
  <c r="F12" i="1" l="1"/>
  <c r="Q9" i="1"/>
</calcChain>
</file>

<file path=xl/sharedStrings.xml><?xml version="1.0" encoding="utf-8"?>
<sst xmlns="http://schemas.openxmlformats.org/spreadsheetml/2006/main" count="277" uniqueCount="127">
  <si>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</si>
  <si>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</si>
  <si>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</si>
  <si>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</si>
  <si>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</si>
  <si>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</si>
  <si>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</si>
  <si>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</si>
  <si>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</si>
  <si>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</si>
  <si>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</si>
  <si>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</si>
  <si>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</si>
  <si>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</si>
  <si>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</si>
  <si>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</si>
  <si>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</si>
  <si>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</si>
  <si>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</si>
  <si>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</si>
  <si>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</si>
  <si>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</si>
  <si>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</si>
  <si>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</si>
  <si>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</si>
  <si>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</si>
  <si>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</si>
  <si>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</si>
  <si>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</si>
  <si>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</si>
  <si>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</si>
  <si>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</si>
  <si>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</si>
  <si>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</si>
  <si>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</si>
  <si>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</si>
  <si>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</si>
  <si>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</si>
  <si>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</si>
  <si>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</si>
  <si>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</si>
  <si>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</si>
  <si>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</si>
  <si>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</si>
  <si>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</si>
  <si>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</si>
  <si>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</si>
  <si>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</si>
  <si>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</si>
  <si>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</si>
  <si>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</si>
  <si>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</si>
  <si>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</si>
  <si>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</si>
  <si>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</si>
  <si>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</si>
  <si>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</si>
  <si>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</si>
  <si>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</si>
  <si>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</si>
  <si>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</si>
  <si>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</si>
  <si>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</si>
  <si>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</si>
  <si>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</si>
  <si>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</si>
  <si>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</si>
  <si>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</si>
  <si>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</si>
  <si>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</si>
  <si>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</si>
  <si>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</si>
  <si>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</si>
  <si>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</si>
  <si>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</si>
  <si>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</si>
  <si>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</si>
  <si>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</si>
  <si>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</si>
  <si>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</si>
  <si>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</si>
  <si>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</si>
  <si>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</si>
  <si>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</si>
  <si>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</si>
  <si>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</si>
  <si>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</si>
  <si>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</si>
  <si>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</si>
  <si>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</si>
  <si>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</si>
  <si>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</si>
  <si>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</si>
  <si>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</si>
  <si>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</si>
  <si>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</si>
  <si>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</si>
  <si>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</si>
  <si>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</si>
  <si>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</si>
  <si>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</si>
  <si>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00-0000-0000</t>
    <phoneticPr fontId="2" type="noConversion"/>
  </si>
  <si>
    <t>OO공인중개사사무소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</si>
  <si>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</si>
  <si>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</si>
  <si>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</si>
  <si>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</si>
  <si>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서울특별시 금천구 가산동 111-111</t>
    <phoneticPr fontId="2" type="noConversion"/>
  </si>
  <si>
    <t>서울 금천구 두산로9길 56</t>
  </si>
  <si>
    <t>106</t>
  </si>
  <si>
    <t>88</t>
  </si>
  <si>
    <t>2020</t>
  </si>
  <si>
    <t>4</t>
  </si>
  <si>
    <t>22</t>
  </si>
  <si>
    <t>55</t>
  </si>
  <si>
    <t>44</t>
  </si>
  <si>
    <t>33</t>
  </si>
  <si>
    <t>66</t>
  </si>
  <si>
    <t>김지은</t>
  </si>
  <si>
    <t>서울시 금천구 가산동 55-7</t>
  </si>
  <si>
    <t>11</t>
  </si>
  <si>
    <t>010-1234-9874</t>
  </si>
  <si>
    <t>홍만이</t>
  </si>
  <si>
    <t>1000</t>
  </si>
  <si>
    <t>77</t>
  </si>
  <si>
    <t>8,000,000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</si>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</sst>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left" vertical="center" indent="1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176" fontId="7" fillId="0" borderId="18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distributed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4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0" fillId="0" borderId="34" xfId="0" applyBorder="1">
      <alignment vertical="center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4" fillId="0" borderId="5" xfId="0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F13" sqref="F13:N13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42578125" collapsed="true"/>
    <col min="34" max="16384" style="1" width="9.140625" collapsed="true"/>
  </cols>
  <sheetData>
    <row r="1" spans="2:35" ht="38.25" customHeight="1" x14ac:dyDescent="0.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 t="s">
        <v>108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39</v>
      </c>
      <c r="C4" s="128"/>
      <c r="D4" s="48" t="s">
        <v>66</v>
      </c>
      <c r="E4" s="49"/>
      <c r="F4" s="50"/>
      <c r="G4" s="56" t="s">
        <v>92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 t="s">
        <v>109</v>
      </c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 t="s">
        <v>70</v>
      </c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 t="s">
        <v>68</v>
      </c>
      <c r="S5" s="45"/>
      <c r="T5" s="45"/>
      <c r="U5" s="45"/>
      <c r="V5" s="52"/>
      <c r="W5" s="59" t="s">
        <v>42</v>
      </c>
      <c r="X5" s="60"/>
      <c r="Y5" s="61"/>
      <c r="Z5" s="67" t="s">
        <v>109</v>
      </c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 t="s">
        <v>88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 t="s">
        <v>109</v>
      </c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 t="s">
        <v>125</v>
      </c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 t="str">
        <f>F9</f>
        <v>8,000,000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 t="n">
        <v>10000.0</v>
      </c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 t="s">
        <v>122</v>
      </c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 t="s">
        <v>123</v>
      </c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 t="s">
        <v>111</v>
      </c>
      <c r="R11" s="45"/>
      <c r="S11" s="45"/>
      <c r="T11" s="6" t="s">
        <v>14</v>
      </c>
      <c r="U11" s="8" t="s">
        <v>112</v>
      </c>
      <c r="V11" s="6" t="s">
        <v>15</v>
      </c>
      <c r="W11" s="9" t="s">
        <v>113</v>
      </c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 t="str">
        <f>F9-(F10+F11)</f>
        <v>7,990,000</v>
      </c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 t="s">
        <v>111</v>
      </c>
      <c r="R12" s="45"/>
      <c r="S12" s="45"/>
      <c r="T12" s="6" t="s">
        <v>14</v>
      </c>
      <c r="U12" s="8" t="s">
        <v>112</v>
      </c>
      <c r="V12" s="6" t="s">
        <v>15</v>
      </c>
      <c r="W12" s="9" t="s">
        <v>113</v>
      </c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 t="s">
        <v>126</v>
      </c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 t="s">
        <v>124</v>
      </c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 t="s">
        <v>111</v>
      </c>
      <c r="T14" s="92"/>
      <c r="U14" s="18" t="s">
        <v>91</v>
      </c>
      <c r="V14" s="19" t="s">
        <v>112</v>
      </c>
      <c r="W14" s="18" t="s">
        <v>15</v>
      </c>
      <c r="X14" s="74" t="s">
        <v>113</v>
      </c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26" t="s">
        <v>36</v>
      </c>
      <c r="D15" s="26"/>
      <c r="E15" s="26"/>
      <c r="F15" s="26"/>
      <c r="G15" s="26"/>
      <c r="H15" s="75" t="str">
        <f>IF(AND(V14=1,X14=1),S14+1,IF(S14="","",S14+2))</f>
        <v>2022</v>
      </c>
      <c r="I15" s="75"/>
      <c r="J15" s="5" t="s">
        <v>14</v>
      </c>
      <c r="K15" s="25" t="str">
        <f>IF(AND(V14=1,X14=1),12,IF(X14=1,V14-1,V14))</f>
        <v>05</v>
      </c>
      <c r="L15" s="5" t="s">
        <v>15</v>
      </c>
      <c r="M15" s="75" t="str">
        <f>IF(AND(X14=1,OR(V14=5,V14=7,V14=10,V14=12)),30,IF(AND(X14=1,V14=3),28,IF(X14=1,31,IF(X14="","",X14-1))))</f>
        <v>22</v>
      </c>
      <c r="N15" s="75"/>
      <c r="O15" s="11" t="s">
        <v>21</v>
      </c>
      <c r="P15" s="26" t="s">
        <v>38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 t="s">
        <v>100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 t="s">
        <v>103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2:32" ht="15" customHeight="1" x14ac:dyDescent="0.2">
      <c r="B29" s="30" t="s">
        <v>110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 t="s">
        <v>111</v>
      </c>
      <c r="C32" s="32"/>
      <c r="D32" s="32"/>
      <c r="E32" s="32"/>
      <c r="F32" s="32"/>
      <c r="G32" s="32"/>
      <c r="H32" s="32"/>
      <c r="I32" s="32"/>
      <c r="J32" s="32"/>
      <c r="K32" s="32"/>
      <c r="L32" s="27" t="s">
        <v>74</v>
      </c>
      <c r="M32" s="27"/>
      <c r="N32" s="33" t="s">
        <v>112</v>
      </c>
      <c r="O32" s="33"/>
      <c r="P32" s="33"/>
      <c r="Q32" s="23" t="s">
        <v>73</v>
      </c>
      <c r="R32" s="33" t="s">
        <v>113</v>
      </c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 t="s">
        <v>113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 t="s">
        <v>114</v>
      </c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 t="s">
        <v>115</v>
      </c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 t="s">
        <v>116</v>
      </c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 t="s">
        <v>117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 t="s">
        <v>118</v>
      </c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 t="s">
        <v>119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 t="s">
        <v>120</v>
      </c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 t="s">
        <v>121</v>
      </c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 t="s">
        <v>122</v>
      </c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 t="s">
        <v>117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 t="s">
        <v>118</v>
      </c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 t="s">
        <v>107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>
        <v>1234567890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 t="s">
        <v>102</v>
      </c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 t="s">
        <v>101</v>
      </c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 t="s">
        <v>93</v>
      </c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6"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5703125" collapsed="true"/>
    <col min="34" max="16384" style="1" width="9.140625" collapsed="true"/>
  </cols>
  <sheetData>
    <row r="1" spans="2:35" ht="38.25" customHeight="1" x14ac:dyDescent="0.3">
      <c r="B1" s="38" t="s">
        <v>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4</v>
      </c>
      <c r="C4" s="128"/>
      <c r="D4" s="48" t="s">
        <v>66</v>
      </c>
      <c r="E4" s="49"/>
      <c r="F4" s="50"/>
      <c r="G4" s="5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/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/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/>
      <c r="S5" s="45"/>
      <c r="T5" s="45"/>
      <c r="U5" s="45"/>
      <c r="V5" s="52"/>
      <c r="W5" s="59" t="s">
        <v>42</v>
      </c>
      <c r="X5" s="60"/>
      <c r="Y5" s="61"/>
      <c r="Z5" s="67"/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/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/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>
        <f>F9</f>
        <v>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/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/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/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/>
      <c r="R11" s="45"/>
      <c r="S11" s="45"/>
      <c r="T11" s="6" t="s">
        <v>14</v>
      </c>
      <c r="U11" s="8"/>
      <c r="V11" s="6" t="s">
        <v>15</v>
      </c>
      <c r="W11" s="9"/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/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/>
      <c r="R12" s="45"/>
      <c r="S12" s="45"/>
      <c r="T12" s="6" t="s">
        <v>14</v>
      </c>
      <c r="U12" s="8"/>
      <c r="V12" s="6" t="s">
        <v>15</v>
      </c>
      <c r="W12" s="9"/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/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/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/>
      <c r="T14" s="92"/>
      <c r="U14" s="18" t="s">
        <v>14</v>
      </c>
      <c r="V14" s="19"/>
      <c r="W14" s="18" t="s">
        <v>15</v>
      </c>
      <c r="X14" s="74"/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3" t="s">
        <v>36</v>
      </c>
      <c r="H15" s="135"/>
      <c r="I15" s="135"/>
      <c r="J15" s="5" t="s">
        <v>14</v>
      </c>
      <c r="K15" s="4"/>
      <c r="L15" s="5" t="s">
        <v>15</v>
      </c>
      <c r="M15" s="75"/>
      <c r="N15" s="75"/>
      <c r="O15" s="11" t="s">
        <v>21</v>
      </c>
      <c r="P15" s="3" t="s">
        <v>38</v>
      </c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/>
      <c r="C28" s="11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2:32" ht="1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3" t="s">
        <v>74</v>
      </c>
      <c r="M32" s="24"/>
      <c r="N32" s="33"/>
      <c r="O32" s="33"/>
      <c r="P32" s="33"/>
      <c r="Q32" s="23" t="s">
        <v>73</v>
      </c>
      <c r="R32" s="33"/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/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/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/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/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/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/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/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/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/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/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3"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2013-03-03T23:33:49Z</dcterms:created>
  <dc:creator>Sky A랑</dc:creator>
  <dc:description>http://blog.naver.com/aetangu</dc:description>
  <cp:lastModifiedBy>Canon</cp:lastModifiedBy>
  <cp:lastPrinted>2013-03-04T13:11:20Z</cp:lastPrinted>
  <dcterms:modified xsi:type="dcterms:W3CDTF">2020-04-21T08:12:17Z</dcterms:modified>
  <dc:title>부동산임대차계약서</dc:title>
</cp:coreProperties>
</file>