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ed Nyam\Nyamsaikhan_BootCamp_HW\01-Excel\"/>
    </mc:Choice>
  </mc:AlternateContent>
  <bookViews>
    <workbookView xWindow="0" yWindow="0" windowWidth="24000" windowHeight="9630" activeTab="5"/>
  </bookViews>
  <sheets>
    <sheet name="Data" sheetId="1" r:id="rId1"/>
    <sheet name="Task-1" sheetId="6" r:id="rId2"/>
    <sheet name="Task-2" sheetId="5" r:id="rId3"/>
    <sheet name="Task-3" sheetId="8" r:id="rId4"/>
    <sheet name="Bonus" sheetId="9" r:id="rId5"/>
    <sheet name="TK" sheetId="11" r:id="rId6"/>
  </sheets>
  <externalReferences>
    <externalReference r:id="rId7"/>
  </externalReferences>
  <calcPr calcId="162913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9" l="1"/>
  <c r="D13" i="9"/>
  <c r="H13" i="9" s="1"/>
  <c r="C13" i="9"/>
  <c r="G13" i="9" s="1"/>
  <c r="B13" i="9"/>
  <c r="F13" i="9" s="1"/>
  <c r="D12" i="9"/>
  <c r="C12" i="9"/>
  <c r="B12" i="9"/>
  <c r="D11" i="9"/>
  <c r="C11" i="9"/>
  <c r="B11" i="9"/>
  <c r="D10" i="9"/>
  <c r="H10" i="9" s="1"/>
  <c r="C10" i="9"/>
  <c r="G10" i="9" s="1"/>
  <c r="B10" i="9"/>
  <c r="E10" i="9" s="1"/>
  <c r="E9" i="9"/>
  <c r="D9" i="9"/>
  <c r="H9" i="9" s="1"/>
  <c r="C9" i="9"/>
  <c r="G9" i="9" s="1"/>
  <c r="B9" i="9"/>
  <c r="F9" i="9" s="1"/>
  <c r="D8" i="9"/>
  <c r="C8" i="9"/>
  <c r="B8" i="9"/>
  <c r="D7" i="9"/>
  <c r="C7" i="9"/>
  <c r="B7" i="9"/>
  <c r="D6" i="9"/>
  <c r="H6" i="9" s="1"/>
  <c r="C6" i="9"/>
  <c r="B6" i="9"/>
  <c r="E6" i="9" s="1"/>
  <c r="E5" i="9"/>
  <c r="D5" i="9"/>
  <c r="H5" i="9" s="1"/>
  <c r="C5" i="9"/>
  <c r="G5" i="9" s="1"/>
  <c r="B5" i="9"/>
  <c r="F5" i="9" s="1"/>
  <c r="D4" i="9"/>
  <c r="C4" i="9"/>
  <c r="B4" i="9"/>
  <c r="D3" i="9"/>
  <c r="C3" i="9"/>
  <c r="B3" i="9"/>
  <c r="D2" i="9"/>
  <c r="C2" i="9"/>
  <c r="B2" i="9"/>
  <c r="E2" i="9" s="1"/>
  <c r="H7" i="11"/>
  <c r="G7" i="11"/>
  <c r="H6" i="11"/>
  <c r="G6" i="11"/>
  <c r="H5" i="11"/>
  <c r="G5" i="11"/>
  <c r="H4" i="11"/>
  <c r="G4" i="11"/>
  <c r="H3" i="11"/>
  <c r="G3" i="11"/>
  <c r="H2" i="11"/>
  <c r="G2" i="11"/>
  <c r="H11" i="9" l="1"/>
  <c r="G2" i="9"/>
  <c r="G7" i="9"/>
  <c r="F11" i="9"/>
  <c r="G12" i="9"/>
  <c r="H2" i="9"/>
  <c r="G6" i="9"/>
  <c r="G11" i="9"/>
  <c r="F6" i="9"/>
  <c r="E4" i="9"/>
  <c r="F4" i="9" s="1"/>
  <c r="E8" i="9"/>
  <c r="H8" i="9" s="1"/>
  <c r="E12" i="9"/>
  <c r="F12" i="9" s="1"/>
  <c r="F2" i="9"/>
  <c r="E3" i="9"/>
  <c r="F3" i="9" s="1"/>
  <c r="E7" i="9"/>
  <c r="F7" i="9" s="1"/>
  <c r="E11" i="9"/>
  <c r="F10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7" i="9" l="1"/>
  <c r="H3" i="9"/>
  <c r="F8" i="9"/>
  <c r="H4" i="9"/>
  <c r="G4" i="9"/>
  <c r="G8" i="9"/>
  <c r="H12" i="9"/>
  <c r="G3" i="9"/>
</calcChain>
</file>

<file path=xl/sharedStrings.xml><?xml version="1.0" encoding="utf-8"?>
<sst xmlns="http://schemas.openxmlformats.org/spreadsheetml/2006/main" count="36772" uniqueCount="8407">
  <si>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</si>
  <si>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</si>
  <si>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</si>
  <si>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</si>
  <si>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</si>
  <si>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</si>
  <si>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</si>
  <si>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</si>
  <si>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</si>
  <si>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</si>
  <si>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</si>
  <si>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</si>
  <si>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</si>
  <si>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</si>
  <si>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</si>
  <si>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</si>
  <si>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</si>
  <si>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</si>
  <si>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</si>
  <si>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</si>
  <si>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</si>
  <si>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</si>
  <si>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</si>
  <si>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</si>
  <si>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</si>
  <si>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</si>
  <si>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</si>
  <si>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</si>
  <si>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</si>
  <si>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</si>
  <si>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</si>
  <si>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</si>
  <si>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</si>
  <si>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</si>
  <si>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</si>
  <si>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</si>
  <si>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</si>
  <si>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</si>
  <si>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</si>
  <si>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</si>
  <si>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</si>
  <si>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</si>
  <si>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</si>
  <si>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</si>
  <si>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</si>
  <si>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</si>
  <si>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</si>
  <si>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</si>
  <si>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</si>
  <si>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</si>
  <si>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</si>
  <si>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</si>
  <si>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</si>
  <si>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</si>
  <si>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</si>
  <si>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</si>
  <si>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</si>
  <si>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</si>
  <si>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</si>
  <si>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</si>
  <si>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</si>
  <si>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</si>
  <si>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</si>
  <si>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</si>
  <si>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</si>
  <si>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</si>
  <si>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</si>
  <si>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</si>
  <si>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</si>
  <si>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</si>
  <si>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</si>
  <si>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</si>
  <si>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</si>
  <si>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</si>
  <si>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</si>
  <si>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</si>
  <si>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</si>
  <si>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</si>
  <si>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</si>
  <si>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</si>
  <si>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</si>
  <si>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</si>
  <si>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</si>
  <si>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</si>
  <si>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</si>
  <si>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</si>
  <si>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</si>
  <si>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</si>
  <si>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</si>
  <si>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</si>
  <si>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</si>
  <si>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</si>
  <si>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</si>
  <si>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</si>
  <si>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</si>
  <si>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</si>
  <si>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</si>
  <si>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</si>
  <si>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</si>
  <si>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</si>
  <si>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</si>
  <si>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</si>
  <si>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</si>
  <si>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</si>
  <si>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</si>
  <si>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</si>
  <si>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</si>
  <si>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</si>
  <si>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</si>
  <si>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</si>
  <si>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</si>
  <si>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</si>
  <si>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</si>
  <si>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</si>
  <si>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</si>
  <si>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</si>
  <si>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</si>
  <si>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</si>
  <si>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</si>
  <si>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</si>
  <si>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</si>
  <si>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</si>
  <si>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</si>
  <si>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</si>
  <si>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</si>
  <si>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</si>
  <si>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</si>
  <si>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</si>
  <si>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</si>
  <si>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</si>
  <si>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</si>
  <si>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</si>
  <si>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</si>
  <si>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</si>
  <si>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</si>
  <si>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</si>
  <si>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</si>
  <si>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</si>
  <si>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</si>
  <si>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</si>
  <si>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</si>
  <si>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</si>
  <si>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</si>
  <si>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</si>
  <si>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</si>
  <si>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</si>
  <si>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</si>
  <si>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</si>
  <si>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</si>
  <si>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</si>
  <si>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</si>
  <si>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</si>
  <si>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</si>
  <si>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</si>
  <si>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</si>
  <si>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</si>
  <si>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</si>
  <si>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</si>
  <si>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</si>
  <si>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</si>
  <si>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</si>
  <si>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</si>
  <si>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</si>
  <si>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</si>
  <si>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</si>
  <si>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</si>
  <si>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</si>
  <si>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</si>
  <si>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</si>
  <si>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</si>
  <si>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</si>
  <si>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</si>
  <si>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</si>
  <si>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</si>
  <si>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</si>
  <si>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</si>
  <si>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</si>
  <si>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</si>
  <si>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</si>
  <si>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</si>
  <si>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</si>
  <si>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</si>
  <si>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</si>
  <si>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</si>
  <si>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</si>
  <si>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</si>
  <si>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</si>
  <si>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</si>
  <si>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</si>
  <si>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</si>
  <si>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</si>
  <si>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</si>
  <si>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</si>
  <si>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</si>
  <si>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</si>
  <si>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</si>
  <si>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</si>
  <si>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</si>
  <si>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</si>
  <si>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</si>
  <si>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</si>
  <si>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</si>
  <si>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</si>
  <si>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</si>
  <si>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</si>
  <si>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</si>
  <si>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</si>
  <si>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</si>
  <si>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</si>
  <si>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</si>
  <si>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</si>
  <si>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</si>
  <si>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</si>
  <si>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</si>
  <si>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</si>
  <si>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</si>
  <si>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</si>
  <si>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</si>
  <si>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</si>
  <si>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</si>
  <si>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</si>
  <si>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</si>
  <si>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</si>
  <si>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</si>
  <si>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</si>
  <si>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</si>
  <si>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</si>
  <si>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</si>
  <si>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</si>
  <si>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</si>
  <si>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</si>
  <si>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</si>
  <si>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</si>
  <si>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</si>
  <si>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</si>
  <si>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</si>
  <si>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</si>
  <si>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</si>
  <si>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</si>
  <si>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</si>
  <si>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</si>
  <si>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</si>
  <si>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</si>
  <si>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</si>
  <si>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</si>
  <si>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</si>
  <si>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</si>
  <si>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</si>
  <si>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</si>
  <si>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</si>
  <si>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</si>
  <si>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</si>
  <si>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</si>
  <si>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</si>
  <si>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</si>
  <si>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</si>
  <si>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</si>
  <si>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</si>
  <si>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</si>
  <si>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</si>
  <si>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</si>
  <si>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</si>
  <si>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</si>
  <si>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</si>
  <si>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</si>
  <si>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</si>
  <si>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</si>
  <si>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</si>
  <si>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</si>
  <si>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</si>
  <si>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</si>
  <si>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</si>
  <si>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</si>
  <si>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</si>
  <si>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</si>
  <si>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</si>
  <si>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</si>
  <si>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</si>
  <si>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</si>
  <si>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</si>
  <si>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</si>
  <si>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</si>
  <si>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</si>
  <si>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</si>
  <si>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</si>
  <si>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</si>
  <si>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</si>
  <si>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</si>
  <si>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</si>
  <si>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</si>
  <si>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</si>
  <si>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</si>
  <si>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</si>
  <si>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</si>
  <si>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</si>
  <si>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</si>
  <si>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</si>
  <si>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</si>
  <si>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</si>
  <si>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</si>
  <si>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</si>
  <si>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</si>
  <si>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</si>
  <si>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</si>
  <si>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</si>
  <si>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</si>
  <si>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</si>
  <si>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</si>
  <si>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</si>
  <si>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</si>
  <si>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</si>
  <si>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</si>
  <si>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</si>
  <si>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</si>
  <si>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</si>
  <si>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</si>
  <si>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</si>
  <si>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</si>
  <si>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</si>
  <si>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</si>
  <si>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</si>
  <si>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</si>
  <si>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</si>
  <si>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</si>
  <si>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</si>
  <si>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</si>
  <si>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</si>
  <si>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</si>
  <si>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</si>
  <si>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</si>
  <si>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</si>
  <si>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</si>
  <si>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</si>
  <si>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</si>
  <si>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</si>
  <si>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</si>
  <si>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</si>
  <si>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</si>
  <si>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</si>
  <si>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</si>
  <si>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</si>
  <si>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</si>
  <si>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</si>
  <si>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</si>
  <si>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</si>
  <si>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</si>
  <si>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</si>
  <si>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</si>
  <si>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</si>
  <si>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</si>
  <si>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</si>
  <si>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</si>
  <si>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</si>
  <si>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</si>
  <si>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</si>
  <si>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</si>
  <si>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</si>
  <si>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</si>
  <si>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</si>
  <si>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</si>
  <si>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</si>
  <si>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</si>
  <si>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</si>
  <si>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</si>
  <si>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</si>
  <si>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</si>
  <si>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</si>
  <si>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</si>
  <si>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</si>
  <si>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</si>
  <si>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</si>
  <si>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</si>
  <si>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</si>
  <si>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</si>
  <si>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</si>
  <si>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</si>
  <si>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</si>
  <si>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</si>
  <si>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</si>
  <si>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</si>
  <si>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</si>
  <si>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</si>
  <si>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</si>
  <si>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</si>
  <si>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</si>
  <si>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</si>
  <si>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</si>
  <si>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</si>
  <si>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</si>
  <si>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</si>
  <si>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</si>
  <si>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</si>
  <si>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</si>
  <si>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</si>
  <si>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</si>
  <si>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</si>
  <si>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</si>
  <si>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</si>
  <si>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</si>
  <si>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</si>
  <si>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</si>
  <si>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</si>
  <si>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</si>
  <si>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</si>
  <si>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</si>
  <si>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</si>
  <si>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</si>
  <si>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</si>
  <si>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</si>
  <si>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</si>
  <si>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</si>
  <si>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</si>
  <si>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</si>
  <si>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</si>
  <si>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</si>
  <si>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</si>
  <si>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</si>
  <si>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</si>
  <si>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</si>
  <si>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</si>
  <si>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</si>
  <si>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</si>
  <si>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</si>
  <si>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</si>
  <si>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</si>
  <si>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</si>
  <si>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</si>
  <si>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</si>
  <si>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</si>
  <si>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</si>
  <si>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</si>
  <si>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</si>
  <si>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</si>
  <si>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</si>
  <si>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</si>
  <si>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</si>
  <si>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</si>
  <si>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</si>
  <si>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</si>
  <si>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</si>
  <si>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</si>
  <si>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</si>
  <si>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</si>
  <si>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</si>
  <si>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</si>
  <si>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</si>
  <si>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</si>
  <si>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</si>
  <si>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</si>
  <si>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</si>
  <si>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</si>
  <si>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</si>
  <si>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</si>
  <si>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</si>
  <si>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</si>
  <si>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</si>
  <si>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</si>
  <si>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</si>
  <si>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</si>
  <si>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</si>
  <si>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</si>
  <si>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</si>
  <si>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</si>
  <si>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</si>
  <si>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</si>
  <si>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</si>
  <si>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</si>
  <si>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</si>
  <si>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</si>
  <si>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</si>
  <si>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</si>
  <si>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</si>
  <si>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</si>
  <si>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</si>
  <si>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</si>
  <si>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</si>
  <si>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</si>
  <si>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</si>
  <si>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</si>
  <si>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</si>
  <si>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</si>
  <si>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</si>
  <si>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</si>
  <si>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</si>
  <si>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</si>
  <si>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</si>
  <si>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</si>
  <si>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</si>
  <si>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</si>
  <si>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</si>
  <si>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</si>
  <si>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</si>
  <si>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</si>
  <si>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</si>
  <si>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</si>
  <si>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</si>
  <si>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</si>
  <si>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</si>
  <si>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</si>
  <si>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</si>
  <si>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</si>
  <si>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</si>
  <si>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</si>
  <si>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</si>
  <si>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</si>
  <si>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</si>
  <si>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</si>
  <si>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</si>
  <si>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</si>
  <si>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</si>
  <si>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</si>
  <si>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</si>
  <si>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</si>
  <si>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</si>
  <si>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</si>
  <si>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</si>
  <si>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</si>
  <si>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</si>
  <si>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</si>
  <si>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</si>
  <si>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</si>
  <si>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</si>
  <si>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</si>
  <si>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</si>
  <si>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</si>
  <si>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</si>
  <si>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</si>
  <si>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</si>
  <si>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</si>
  <si>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</si>
  <si>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</si>
  <si>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</si>
  <si>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</si>
  <si>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</si>
  <si>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</si>
  <si>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</si>
  <si>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</si>
  <si>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</si>
  <si>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</si>
  <si>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</si>
  <si>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</si>
  <si>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</si>
  <si>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</si>
  <si>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</si>
  <si>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</si>
  <si>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</si>
  <si>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</si>
  <si>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</si>
  <si>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</si>
  <si>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</si>
  <si>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</si>
  <si>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</si>
  <si>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</si>
  <si>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</si>
  <si>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</si>
  <si>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</si>
  <si>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</si>
  <si>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</si>
  <si>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</si>
  <si>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</si>
  <si>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</si>
  <si>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</si>
  <si>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</si>
  <si>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</si>
  <si>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</si>
  <si>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</si>
  <si>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</si>
  <si>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</si>
  <si>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</si>
  <si>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</si>
  <si>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</si>
  <si>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</si>
  <si>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</si>
  <si>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</si>
  <si>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</si>
  <si>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</si>
  <si>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</si>
  <si>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</si>
  <si>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</si>
  <si>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</si>
  <si>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</si>
  <si>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</si>
  <si>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</si>
  <si>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</si>
  <si>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</si>
  <si>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</si>
  <si>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</si>
  <si>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</si>
  <si>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</si>
  <si>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</si>
  <si>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</si>
  <si>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</si>
  <si>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</si>
  <si>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</si>
  <si>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</si>
  <si>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</si>
  <si>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</si>
  <si>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</si>
  <si>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</si>
  <si>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</si>
  <si>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</si>
  <si>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</si>
  <si>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</si>
  <si>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</si>
  <si>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</si>
  <si>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</si>
  <si>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</si>
  <si>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</si>
  <si>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</si>
  <si>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</si>
  <si>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</si>
  <si>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</si>
  <si>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</si>
  <si>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</si>
  <si>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</si>
  <si>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</si>
  <si>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</si>
  <si>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</si>
  <si>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</si>
  <si>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</si>
  <si>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</si>
  <si>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</si>
  <si>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</si>
  <si>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</si>
  <si>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</si>
  <si>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</si>
  <si>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</si>
  <si>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</si>
  <si>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</si>
  <si>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</si>
  <si>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</si>
  <si>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</si>
  <si>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</si>
  <si>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</si>
  <si>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</si>
  <si>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</si>
  <si>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</si>
  <si>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</si>
  <si>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</si>
  <si>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</si>
  <si>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</si>
  <si>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</si>
  <si>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</si>
  <si>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</si>
  <si>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</si>
  <si>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</si>
  <si>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</si>
  <si>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</si>
  <si>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</si>
  <si>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</si>
  <si>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</si>
  <si>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</si>
  <si>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</si>
  <si>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</si>
  <si>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</si>
  <si>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</si>
  <si>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</si>
  <si>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</si>
  <si>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</si>
  <si>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</si>
  <si>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</si>
  <si>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</si>
  <si>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</si>
  <si>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</si>
  <si>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</si>
  <si>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</si>
  <si>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</si>
  <si>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</si>
  <si>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</si>
  <si>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</si>
  <si>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</si>
  <si>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</si>
  <si>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</si>
  <si>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</si>
  <si>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</si>
  <si>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</si>
  <si>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</si>
  <si>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</si>
  <si>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</si>
  <si>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</si>
  <si>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</si>
  <si>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</si>
  <si>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</si>
  <si>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</si>
  <si>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</si>
  <si>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</si>
  <si>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</si>
  <si>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</si>
  <si>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</si>
  <si>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</si>
  <si>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</si>
  <si>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</si>
  <si>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</si>
  <si>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</si>
  <si>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</si>
  <si>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</si>
  <si>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</si>
  <si>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</si>
  <si>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</si>
  <si>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</si>
  <si>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</si>
  <si>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</si>
  <si>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</si>
  <si>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</si>
  <si>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</si>
  <si>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</si>
  <si>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</si>
  <si>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</si>
  <si>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</si>
  <si>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</si>
  <si>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</si>
  <si>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</si>
  <si>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</si>
  <si>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</si>
  <si>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</si>
  <si>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</si>
  <si>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</si>
  <si>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</si>
  <si>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</si>
  <si>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</si>
  <si>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</si>
  <si>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</si>
  <si>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</si>
  <si>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</si>
  <si>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</si>
  <si>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</si>
  <si>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</si>
  <si>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</si>
  <si>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</si>
  <si>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</si>
  <si>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</si>
  <si>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</si>
  <si>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</si>
  <si>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</si>
  <si>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</si>
  <si>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</si>
  <si>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</si>
  <si>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</si>
  <si>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</si>
  <si>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</si>
  <si>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</si>
  <si>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</si>
  <si>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</si>
  <si>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</si>
  <si>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</si>
  <si>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</si>
  <si>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</si>
  <si>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</si>
  <si>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</si>
  <si>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</si>
  <si>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</si>
  <si>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</si>
  <si>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</si>
  <si>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</si>
  <si>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</si>
  <si>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</si>
  <si>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</si>
  <si>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</si>
  <si>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</si>
  <si>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</si>
  <si>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</si>
  <si>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</si>
  <si>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</si>
  <si>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</si>
  <si>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</si>
  <si>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</si>
  <si>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</si>
  <si>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</si>
  <si>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</si>
  <si>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</si>
  <si>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</si>
  <si>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</si>
  <si>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</si>
  <si>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</si>
  <si>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</si>
  <si>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</si>
  <si>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</si>
  <si>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</si>
  <si>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</si>
  <si>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</si>
  <si>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</si>
  <si>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</si>
  <si>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</si>
  <si>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</si>
  <si>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</si>
  <si>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</si>
  <si>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</si>
  <si>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</si>
  <si>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</si>
  <si>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</si>
  <si>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</si>
  <si>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</si>
  <si>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</si>
  <si>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</si>
  <si>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</si>
  <si>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</si>
  <si>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</si>
  <si>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</si>
  <si>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</si>
  <si>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</si>
  <si>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</si>
  <si>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</si>
  <si>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</si>
  <si>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</si>
  <si>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</si>
  <si>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</si>
  <si>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</si>
  <si>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</si>
  <si>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</si>
  <si>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</si>
  <si>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</si>
  <si>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</si>
  <si>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</si>
  <si>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</si>
  <si>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</si>
  <si>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</si>
  <si>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</si>
  <si>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</si>
  <si>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</si>
  <si>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</si>
  <si>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</si>
  <si>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</si>
  <si>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</si>
  <si>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</si>
  <si>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</si>
  <si>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</si>
  <si>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</si>
  <si>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</si>
  <si>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</si>
  <si>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</si>
  <si>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</si>
  <si>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</si>
  <si>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</si>
  <si>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</si>
  <si>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</si>
  <si>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</si>
  <si>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</si>
  <si>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</si>
  <si>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</si>
  <si>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</si>
  <si>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</si>
  <si>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</si>
  <si>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</si>
  <si>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</si>
  <si>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</si>
  <si>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</si>
  <si>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</si>
  <si>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</si>
  <si>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</si>
  <si>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</si>
  <si>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</si>
  <si>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</si>
  <si>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</si>
  <si>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</si>
  <si>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</si>
  <si>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</si>
  <si>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</si>
  <si>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</si>
  <si>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</si>
  <si>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</si>
  <si>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</si>
  <si>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</si>
  <si>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</si>
  <si>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</si>
  <si>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</si>
  <si>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</si>
  <si>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</si>
  <si>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</si>
  <si>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</si>
  <si>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</si>
  <si>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</si>
  <si>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</si>
  <si>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</si>
  <si>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</si>
  <si>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</si>
  <si>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</si>
  <si>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</si>
  <si>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</si>
  <si>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</si>
  <si>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</si>
  <si>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</si>
  <si>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</si>
  <si>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</si>
  <si>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</si>
  <si>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</si>
  <si>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</si>
  <si>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</si>
  <si>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</si>
  <si>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</si>
  <si>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</si>
  <si>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</si>
  <si>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</si>
  <si>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</si>
  <si>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</si>
  <si>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</si>
  <si>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</si>
  <si>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</si>
  <si>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</si>
  <si>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</si>
  <si>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</si>
  <si>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</si>
  <si>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</si>
  <si>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</si>
  <si>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</si>
  <si>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</si>
  <si>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</si>
  <si>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</si>
  <si>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</si>
  <si>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</si>
  <si>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</si>
  <si>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</si>
  <si>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</si>
  <si>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</si>
  <si>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</si>
  <si>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</si>
  <si>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</si>
  <si>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</si>
  <si>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</si>
  <si>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</si>
  <si>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</si>
  <si>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</si>
  <si>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</si>
  <si>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</si>
  <si>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</si>
  <si>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</si>
  <si>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</si>
  <si>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</si>
  <si>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</si>
  <si>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</si>
  <si>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</si>
  <si>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</si>
  <si>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</si>
  <si>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</si>
  <si>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</si>
  <si>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</si>
  <si>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</si>
  <si>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</si>
  <si>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</si>
  <si>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</si>
  <si>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</si>
  <si>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</si>
  <si>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</si>
  <si>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</si>
  <si>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</si>
  <si>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</si>
  <si>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</si>
  <si>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</si>
  <si>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</si>
  <si>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</si>
  <si>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</si>
  <si>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</si>
  <si>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</si>
  <si>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</si>
  <si>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</si>
  <si>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</si>
  <si>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</si>
  <si>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</si>
  <si>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</si>
  <si>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</si>
  <si>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</si>
  <si>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</si>
  <si>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</si>
  <si>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</si>
  <si>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</si>
  <si>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</si>
  <si>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</si>
  <si>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</si>
  <si>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</si>
  <si>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</si>
  <si>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</si>
  <si>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</si>
  <si>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</si>
  <si>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</si>
  <si>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</si>
  <si>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</si>
  <si>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</si>
  <si>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</si>
  <si>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</si>
  <si>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</si>
  <si>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</si>
  <si>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</si>
  <si>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</si>
  <si>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</si>
  <si>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</si>
  <si>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</si>
  <si>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</si>
  <si>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</si>
  <si>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</si>
  <si>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</si>
  <si>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</si>
  <si>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</si>
  <si>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</si>
  <si>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</si>
  <si>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</si>
  <si>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</si>
  <si>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</si>
  <si>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</si>
  <si>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</si>
  <si>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</si>
  <si>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</si>
  <si>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</si>
  <si>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</si>
  <si>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</si>
  <si>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</si>
  <si>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</si>
  <si>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</si>
  <si>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</si>
  <si>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</si>
  <si>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</si>
  <si>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</si>
  <si>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</si>
  <si>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</si>
  <si>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</si>
  <si>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</si>
  <si>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</si>
  <si>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</si>
  <si>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</si>
  <si>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</si>
  <si>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</si>
  <si>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</si>
  <si>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</si>
  <si>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</si>
  <si>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</si>
  <si>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</si>
  <si>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</si>
  <si>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</si>
  <si>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</si>
  <si>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</si>
  <si>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</si>
  <si>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</si>
  <si>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</si>
  <si>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</si>
  <si>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</si>
  <si>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</si>
  <si>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</si>
  <si>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</si>
  <si>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</si>
  <si>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</si>
  <si>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</si>
  <si>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</si>
  <si>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</si>
  <si>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</si>
  <si>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</si>
  <si>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</si>
  <si>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</si>
  <si>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</si>
  <si>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</si>
  <si>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</si>
  <si>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</si>
  <si>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</si>
  <si>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</si>
  <si>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</si>
  <si>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</si>
  <si>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</si>
  <si>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</si>
  <si>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</si>
  <si>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</si>
  <si>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</si>
  <si>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</si>
  <si>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</si>
  <si>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</si>
  <si>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</si>
  <si>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</si>
  <si>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</si>
  <si>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</si>
  <si>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</si>
  <si>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</si>
  <si>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</si>
  <si>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</si>
  <si>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</si>
  <si>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</si>
  <si>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</si>
  <si>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</si>
  <si>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</si>
  <si>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</si>
  <si>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</si>
  <si>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</si>
  <si>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</si>
  <si>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</si>
  <si>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</si>
  <si>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</si>
  <si>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</si>
  <si>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</si>
  <si>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</si>
  <si>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</si>
  <si>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</si>
  <si>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</si>
  <si>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</si>
  <si>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</si>
  <si>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</si>
  <si>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</si>
  <si>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</si>
  <si>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</si>
  <si>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</si>
  <si>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</si>
  <si>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</si>
  <si>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</si>
  <si>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</si>
  <si>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</si>
  <si>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</si>
  <si>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</si>
  <si>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</si>
  <si>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</si>
  <si>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</si>
  <si>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</si>
  <si>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</si>
  <si>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</si>
  <si>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</si>
  <si>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</si>
  <si>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</si>
  <si>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</si>
  <si>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</si>
  <si>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</si>
  <si>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</si>
  <si>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</si>
  <si>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</si>
  <si>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</si>
  <si>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</si>
  <si>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</si>
  <si>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</si>
  <si>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</si>
  <si>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</si>
  <si>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</si>
  <si>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</si>
  <si>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</si>
  <si>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</si>
  <si>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</si>
  <si>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</si>
  <si>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</si>
  <si>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</si>
  <si>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</si>
  <si>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</si>
  <si>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</si>
  <si>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</si>
  <si>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</si>
  <si>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</si>
  <si>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</si>
  <si>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</si>
  <si>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</si>
  <si>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</si>
  <si>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</si>
  <si>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</si>
  <si>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</si>
  <si>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</si>
  <si>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</si>
  <si>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</si>
  <si>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</si>
  <si>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</si>
  <si>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</si>
  <si>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</si>
  <si>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</si>
  <si>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</si>
  <si>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</si>
  <si>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</si>
  <si>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</si>
  <si>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</si>
  <si>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</si>
  <si>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</si>
  <si>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</si>
  <si>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</si>
  <si>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</si>
  <si>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</si>
  <si>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</si>
  <si>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</si>
  <si>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</si>
  <si>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</si>
  <si>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</si>
  <si>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</si>
  <si>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</si>
  <si>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</si>
  <si>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</si>
  <si>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</si>
  <si>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</si>
  <si>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</si>
  <si>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</si>
  <si>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</si>
  <si>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</si>
  <si>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</si>
  <si>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</si>
  <si>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</si>
  <si>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</si>
  <si>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</si>
  <si>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</si>
  <si>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</si>
  <si>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</si>
  <si>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</si>
  <si>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</si>
  <si>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</si>
  <si>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</si>
  <si>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</si>
  <si>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</si>
  <si>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</si>
  <si>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</si>
  <si>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</si>
  <si>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</si>
  <si>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</si>
  <si>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</si>
  <si>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</si>
  <si>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</si>
  <si>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</si>
  <si>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</si>
  <si>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</si>
  <si>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</si>
  <si>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</si>
  <si>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</si>
  <si>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</si>
  <si>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</si>
  <si>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</si>
  <si>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</si>
  <si>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</si>
  <si>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</si>
  <si>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</si>
  <si>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</si>
  <si>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</si>
  <si>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</si>
  <si>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</si>
  <si>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</si>
  <si>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</si>
  <si>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</si>
  <si>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</si>
  <si>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</si>
  <si>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</si>
  <si>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</si>
  <si>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</si>
  <si>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</si>
  <si>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</si>
  <si>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</si>
  <si>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</si>
  <si>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</si>
  <si>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</si>
  <si>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</si>
  <si>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</si>
  <si>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</si>
  <si>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</si>
  <si>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</si>
  <si>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</si>
  <si>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</si>
  <si>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</si>
  <si>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</si>
  <si>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</si>
  <si>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</si>
  <si>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</si>
  <si>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</si>
  <si>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</si>
  <si>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</si>
  <si>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</si>
  <si>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</si>
  <si>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</si>
  <si>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</si>
  <si>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</si>
  <si>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</si>
  <si>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</si>
  <si>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</si>
  <si>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</si>
  <si>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</si>
  <si>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</si>
  <si>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</si>
  <si>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</si>
  <si>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</si>
  <si>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</si>
  <si>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</si>
  <si>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</si>
  <si>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</si>
  <si>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</si>
  <si>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</si>
  <si>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</si>
  <si>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</si>
  <si>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</si>
  <si>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</si>
  <si>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</si>
  <si>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</si>
  <si>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</si>
  <si>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</si>
  <si>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</si>
  <si>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</si>
  <si>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</si>
  <si>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</si>
  <si>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</si>
  <si>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</si>
  <si>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</si>
  <si>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</si>
  <si>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</si>
  <si>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</si>
  <si>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</si>
  <si>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</si>
  <si>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</si>
  <si>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</si>
  <si>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</si>
  <si>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</si>
  <si>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</si>
  <si>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</si>
  <si>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</si>
  <si>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</si>
  <si>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</si>
  <si>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</si>
  <si>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</si>
  <si>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</si>
  <si>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</si>
  <si>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</si>
  <si>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</si>
  <si>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</si>
  <si>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</si>
  <si>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</si>
  <si>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</si>
  <si>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</si>
  <si>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</si>
  <si>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</si>
  <si>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</si>
  <si>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</si>
  <si>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</si>
  <si>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</si>
  <si>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</si>
  <si>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</si>
  <si>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</si>
  <si>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</si>
  <si>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</si>
  <si>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</si>
  <si>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</si>
  <si>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</si>
  <si>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</si>
  <si>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</si>
  <si>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</si>
  <si>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</si>
  <si>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</si>
  <si>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</si>
  <si>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</si>
  <si>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</si>
  <si>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</si>
  <si>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</si>
  <si>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</si>
  <si>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</si>
  <si>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</si>
  <si>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</si>
  <si>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</si>
  <si>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</si>
  <si>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</si>
  <si>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</si>
  <si>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</si>
  <si>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</si>
  <si>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</si>
  <si>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</si>
  <si>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</si>
  <si>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</si>
  <si>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</si>
  <si>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</si>
  <si>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</si>
  <si>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</si>
  <si>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</si>
  <si>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</si>
  <si>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</si>
  <si>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</si>
  <si>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</si>
  <si>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</si>
  <si>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</si>
  <si>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</si>
  <si>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</si>
  <si>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</si>
  <si>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</si>
  <si>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</si>
  <si>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</si>
  <si>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</si>
  <si>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</si>
  <si>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</si>
  <si>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</si>
  <si>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</si>
  <si>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</si>
  <si>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</si>
  <si>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</si>
  <si>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</si>
  <si>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</si>
  <si>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</si>
  <si>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</si>
  <si>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</si>
  <si>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</si>
  <si>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</si>
  <si>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</si>
  <si>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</si>
  <si>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</si>
  <si>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</si>
  <si>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</si>
  <si>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</si>
  <si>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</si>
  <si>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</si>
  <si>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</si>
  <si>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</si>
  <si>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</si>
  <si>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</si>
  <si>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</si>
  <si>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</si>
  <si>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</si>
  <si>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</si>
  <si>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</si>
  <si>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</si>
  <si>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</si>
  <si>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</si>
  <si>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</si>
  <si>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</si>
  <si>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</si>
  <si>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</si>
  <si>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</si>
  <si>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</si>
  <si>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</si>
  <si>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</si>
  <si>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</si>
  <si>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</si>
  <si>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</si>
  <si>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</si>
  <si>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</si>
  <si>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</si>
  <si>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</si>
  <si>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</si>
  <si>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</si>
  <si>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</si>
  <si>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</si>
  <si>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</si>
  <si>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</si>
  <si>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</si>
  <si>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</si>
  <si>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</si>
  <si>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</si>
  <si>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</si>
  <si>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</si>
  <si>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</si>
  <si>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</si>
  <si>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</si>
  <si>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</si>
  <si>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</si>
  <si>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</si>
  <si>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</si>
  <si>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</si>
  <si>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</si>
  <si>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</si>
  <si>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</si>
  <si>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</si>
  <si>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</si>
  <si>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</si>
  <si>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</si>
  <si>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</si>
  <si>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</si>
  <si>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</si>
  <si>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</si>
  <si>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</si>
  <si>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</si>
  <si>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</si>
  <si>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</si>
  <si>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</si>
  <si>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</si>
  <si>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</si>
  <si>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</si>
  <si>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</si>
  <si>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</si>
  <si>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</si>
  <si>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</si>
  <si>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</si>
  <si>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</si>
  <si>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</si>
  <si>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</si>
  <si>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</si>
  <si>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</si>
  <si>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</si>
  <si>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</si>
  <si>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</si>
  <si>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</si>
  <si>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</si>
  <si>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</si>
  <si>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</si>
  <si>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</si>
  <si>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</si>
  <si>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</si>
  <si>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</si>
  <si>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</si>
  <si>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</si>
  <si>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</si>
  <si>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</si>
  <si>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</si>
  <si>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</si>
  <si>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</si>
  <si>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</si>
  <si>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</si>
  <si>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</si>
  <si>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</si>
  <si>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</si>
  <si>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</si>
  <si>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</si>
  <si>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</si>
  <si>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</si>
  <si>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</si>
  <si>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</si>
  <si>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</si>
  <si>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</si>
  <si>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</si>
  <si>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</si>
  <si>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</si>
  <si>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</si>
  <si>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</si>
  <si>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</si>
  <si>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</si>
  <si>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</si>
  <si>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</si>
  <si>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</si>
  <si>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</si>
  <si>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</si>
  <si>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</si>
  <si>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</si>
  <si>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</si>
  <si>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</si>
  <si>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</si>
  <si>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</si>
  <si>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</si>
  <si>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</si>
  <si>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</si>
  <si>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</si>
  <si>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</si>
  <si>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</si>
  <si>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</si>
  <si>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</si>
  <si>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</si>
  <si>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</si>
  <si>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</si>
  <si>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</si>
  <si>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</si>
  <si>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</si>
  <si>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</si>
  <si>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</si>
  <si>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</si>
  <si>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</si>
  <si>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</si>
  <si>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</si>
  <si>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</si>
  <si>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</si>
  <si>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</si>
  <si>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</si>
  <si>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</si>
  <si>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</si>
  <si>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</si>
  <si>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</si>
  <si>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</si>
  <si>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</si>
  <si>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</si>
  <si>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</si>
  <si>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</si>
  <si>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</si>
  <si>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</si>
  <si>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</si>
  <si>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</si>
  <si>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</si>
  <si>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</si>
  <si>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</si>
  <si>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</si>
  <si>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</si>
  <si>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</si>
  <si>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</si>
  <si>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</si>
  <si>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</si>
  <si>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</si>
  <si>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</si>
  <si>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</si>
  <si>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</si>
  <si>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</si>
  <si>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</si>
  <si>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</si>
  <si>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</si>
  <si>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</si>
  <si>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</si>
  <si>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</si>
  <si>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</si>
  <si>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</si>
  <si>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</si>
  <si>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</si>
  <si>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</si>
  <si>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</si>
  <si>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</si>
  <si>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</si>
  <si>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</si>
  <si>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</si>
  <si>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</si>
  <si>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</si>
  <si>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</si>
  <si>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</si>
  <si>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</si>
  <si>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</si>
  <si>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</si>
  <si>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</si>
  <si>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</si>
  <si>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</si>
  <si>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</si>
  <si>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</si>
  <si>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</si>
  <si>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</si>
  <si>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</si>
  <si>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</si>
  <si>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</si>
  <si>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</si>
  <si>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</si>
  <si>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</si>
  <si>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</si>
  <si>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</si>
  <si>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</si>
  <si>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</si>
  <si>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</si>
  <si>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</si>
  <si>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</si>
  <si>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</si>
  <si>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</si>
  <si>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</si>
  <si>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</si>
  <si>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</si>
  <si>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</si>
  <si>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</si>
  <si>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</si>
  <si>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</si>
  <si>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</si>
  <si>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</si>
  <si>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</si>
  <si>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</si>
  <si>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</si>
  <si>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</si>
  <si>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</si>
  <si>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</si>
  <si>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</si>
  <si>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</si>
  <si>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</si>
  <si>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</si>
  <si>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</si>
  <si>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</si>
  <si>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</si>
  <si>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</si>
  <si>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</si>
  <si>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</si>
  <si>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</si>
  <si>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</si>
  <si>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</si>
  <si>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</si>
  <si>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</si>
  <si>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</si>
  <si>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</si>
  <si>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</si>
  <si>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</si>
  <si>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</si>
  <si>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</si>
  <si>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</si>
  <si>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</si>
  <si>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</si>
  <si>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</si>
  <si>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</si>
  <si>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</si>
  <si>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</si>
  <si>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</si>
  <si>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</si>
  <si>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</si>
  <si>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</si>
  <si>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</si>
  <si>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</si>
  <si>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</si>
  <si>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</si>
  <si>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</si>
  <si>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</si>
  <si>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</si>
  <si>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</si>
  <si>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</si>
  <si>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</si>
  <si>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</si>
  <si>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</si>
  <si>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</si>
  <si>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</si>
  <si>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</si>
  <si>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</si>
  <si>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</si>
  <si>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</si>
  <si>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</si>
  <si>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</si>
  <si>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</si>
  <si>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</si>
  <si>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</si>
  <si>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</si>
  <si>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</si>
  <si>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</si>
  <si>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</si>
  <si>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</si>
  <si>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</si>
  <si>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</si>
  <si>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</si>
  <si>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</si>
  <si>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</si>
  <si>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</si>
  <si>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</si>
  <si>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</si>
  <si>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</si>
  <si>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</si>
  <si>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</si>
  <si>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</si>
  <si>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</si>
  <si>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</si>
  <si>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</si>
  <si>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</si>
  <si>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</si>
  <si>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</si>
  <si>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</si>
  <si>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</si>
  <si>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</si>
  <si>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</si>
  <si>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</si>
  <si>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</si>
  <si>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</si>
  <si>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</si>
  <si>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</si>
  <si>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</si>
  <si>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</si>
  <si>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</si>
  <si>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</si>
  <si>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</si>
  <si>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</si>
  <si>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</si>
  <si>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</si>
  <si>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</si>
  <si>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</si>
  <si>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</si>
  <si>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</si>
  <si>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</si>
  <si>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</si>
  <si>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</si>
  <si>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</si>
  <si>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</si>
  <si>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</si>
  <si>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</si>
  <si>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</si>
  <si>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</si>
  <si>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</si>
  <si>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</si>
  <si>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</si>
  <si>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</si>
  <si>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</si>
  <si>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</si>
  <si>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</si>
  <si>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</si>
  <si>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</si>
  <si>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</si>
  <si>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</si>
  <si>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</si>
  <si>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</si>
  <si>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</si>
  <si>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</si>
  <si>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</si>
  <si>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</si>
  <si>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</si>
  <si>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</si>
  <si>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</si>
  <si>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</si>
  <si>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</si>
  <si>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</si>
  <si>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</si>
  <si>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</si>
  <si>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</si>
  <si>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</si>
  <si>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</si>
  <si>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</si>
  <si>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</si>
  <si>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</si>
  <si>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</si>
  <si>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</si>
  <si>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</si>
  <si>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</si>
  <si>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</si>
  <si>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</si>
  <si>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</si>
  <si>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</si>
  <si>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</si>
  <si>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</si>
  <si>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</si>
  <si>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</si>
  <si>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</si>
  <si>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</si>
  <si>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</si>
  <si>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</si>
  <si>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</si>
  <si>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</si>
  <si>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</si>
  <si>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</si>
  <si>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</si>
  <si>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</si>
  <si>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</si>
  <si>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</si>
  <si>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</si>
  <si>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</si>
  <si>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</si>
  <si>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</si>
  <si>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</si>
  <si>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</si>
  <si>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</si>
  <si>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</si>
  <si>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</si>
  <si>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</si>
  <si>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</si>
  <si>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</si>
  <si>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</si>
  <si>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</si>
  <si>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</si>
  <si>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</si>
  <si>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</si>
  <si>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</si>
  <si>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</si>
  <si>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</si>
  <si>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</si>
  <si>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</si>
  <si>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</si>
  <si>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</si>
  <si>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</si>
  <si>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</si>
  <si>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</si>
  <si>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</si>
  <si>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</si>
  <si>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</si>
  <si>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</si>
  <si>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</si>
  <si>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</si>
  <si>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</si>
  <si>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</si>
  <si>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</si>
  <si>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</si>
  <si>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</si>
  <si>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</si>
  <si>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</si>
  <si>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</si>
  <si>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</si>
  <si>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</si>
  <si>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</si>
  <si>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</si>
  <si>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</si>
  <si>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</si>
  <si>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</si>
  <si>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</si>
  <si>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</si>
  <si>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</si>
  <si>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</si>
  <si>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</si>
  <si>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</si>
  <si>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</si>
  <si>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</si>
  <si>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</si>
  <si>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</si>
  <si>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</si>
  <si>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</si>
  <si>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</si>
  <si>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</si>
  <si>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</si>
  <si>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</si>
  <si>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</si>
  <si>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</si>
  <si>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</si>
  <si>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</si>
  <si>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</si>
  <si>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</si>
  <si>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</si>
  <si>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</si>
  <si>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</si>
  <si>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</si>
  <si>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</si>
  <si>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</si>
  <si>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</si>
  <si>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</si>
  <si>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</si>
  <si>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</si>
  <si>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</si>
  <si>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</si>
  <si>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</si>
  <si>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</si>
  <si>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</si>
  <si>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</si>
  <si>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</si>
  <si>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</si>
  <si>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</si>
  <si>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</si>
  <si>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</si>
  <si>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</si>
  <si>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</si>
  <si>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</si>
  <si>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</si>
  <si>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</si>
  <si>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</si>
  <si>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</si>
  <si>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</si>
  <si>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</si>
  <si>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</si>
  <si>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</si>
  <si>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</si>
  <si>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</si>
  <si>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</si>
  <si>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</si>
  <si>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</si>
  <si>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</si>
  <si>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</si>
  <si>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</si>
  <si>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</si>
  <si>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</si>
  <si>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</si>
  <si>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</si>
  <si>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</si>
  <si>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</si>
  <si>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</si>
  <si>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</si>
  <si>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</si>
  <si>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</si>
  <si>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</si>
  <si>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</si>
  <si>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</si>
  <si>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</si>
  <si>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</si>
  <si>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</si>
  <si>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</si>
  <si>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</si>
  <si>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</si>
  <si>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</si>
  <si>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</si>
  <si>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</si>
  <si>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</si>
  <si>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</si>
  <si>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</si>
  <si>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</si>
  <si>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</si>
  <si>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</si>
  <si>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</si>
  <si>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</si>
  <si>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</si>
  <si>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</si>
  <si>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</si>
  <si>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</si>
  <si>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</si>
  <si>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</si>
  <si>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</si>
  <si>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</si>
  <si>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</si>
  <si>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</si>
  <si>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</si>
  <si>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</si>
  <si>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</si>
  <si>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</si>
  <si>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</si>
  <si>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</si>
  <si>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</si>
  <si>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</si>
  <si>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</si>
  <si>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</si>
  <si>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</si>
  <si>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</si>
  <si>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</si>
  <si>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</si>
  <si>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</si>
  <si>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</si>
  <si>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</si>
  <si>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</si>
  <si>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</si>
  <si>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</si>
  <si>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</si>
  <si>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</si>
  <si>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</si>
  <si>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</si>
  <si>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</si>
  <si>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</si>
  <si>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</si>
  <si>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</si>
  <si>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</si>
  <si>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</si>
  <si>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</si>
  <si>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</si>
  <si>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</si>
  <si>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</si>
  <si>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</si>
  <si>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</si>
  <si>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</si>
  <si>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</si>
  <si>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</si>
  <si>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</si>
  <si>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</si>
  <si>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</si>
  <si>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</si>
  <si>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</si>
  <si>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</si>
  <si>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</si>
  <si>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</si>
  <si>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</si>
  <si>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</si>
  <si>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</si>
  <si>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</si>
  <si>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</si>
  <si>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</si>
  <si>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</si>
  <si>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</si>
  <si>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</si>
  <si>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</si>
  <si>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</si>
  <si>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</si>
  <si>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</si>
  <si>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</si>
  <si>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</si>
  <si>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</si>
  <si>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</si>
  <si>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</si>
  <si>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</si>
  <si>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</si>
  <si>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</si>
  <si>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</si>
  <si>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</si>
  <si>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</si>
  <si>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</si>
  <si>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</si>
  <si>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</si>
  <si>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</si>
  <si>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</si>
  <si>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</si>
  <si>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</si>
  <si>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</si>
  <si>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</si>
  <si>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</si>
  <si>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</si>
  <si>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</si>
  <si>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</si>
  <si>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</si>
  <si>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</si>
  <si>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</si>
  <si>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</si>
  <si>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</si>
  <si>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</si>
  <si>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</si>
  <si>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</si>
  <si>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</si>
  <si>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</si>
  <si>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</si>
  <si>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</si>
  <si>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</si>
  <si>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</si>
  <si>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</si>
  <si>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</si>
  <si>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</si>
  <si>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</si>
  <si>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</si>
  <si>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</si>
  <si>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</si>
  <si>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</si>
  <si>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</si>
  <si>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</si>
  <si>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</si>
  <si>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</si>
  <si>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</si>
  <si>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</si>
  <si>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</si>
  <si>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</si>
  <si>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</si>
  <si>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</si>
  <si>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</si>
  <si>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</si>
  <si>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</si>
  <si>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</si>
  <si>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</si>
  <si>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</si>
  <si>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</si>
  <si>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</si>
  <si>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</si>
  <si>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</si>
  <si>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</si>
  <si>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</si>
  <si>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</si>
  <si>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</si>
  <si>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</si>
  <si>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</si>
  <si>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</si>
  <si>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</si>
  <si>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</si>
  <si>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</si>
  <si>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</si>
  <si>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</si>
  <si>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</si>
  <si>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</si>
  <si>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</si>
  <si>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</si>
  <si>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</si>
  <si>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</si>
  <si>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</si>
  <si>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</si>
  <si>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</si>
  <si>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</si>
  <si>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</si>
  <si>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</si>
  <si>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</si>
  <si>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</si>
  <si>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</si>
  <si>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</si>
  <si>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</si>
  <si>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</si>
  <si>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</si>
  <si>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</si>
  <si>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</si>
  <si>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</si>
  <si>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</si>
  <si>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</si>
  <si>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</si>
  <si>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</si>
  <si>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</si>
  <si>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</si>
  <si>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</si>
  <si>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</si>
  <si>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</si>
  <si>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</si>
  <si>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</si>
  <si>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</si>
  <si>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</si>
  <si>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</si>
  <si>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</si>
  <si>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</si>
  <si>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</si>
  <si>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</si>
  <si>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</si>
  <si>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</si>
  <si>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</si>
  <si>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</si>
  <si>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</si>
  <si>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</si>
  <si>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</si>
  <si>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</si>
  <si>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</si>
  <si>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</si>
  <si>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</si>
  <si>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</si>
  <si>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</si>
  <si>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</si>
  <si>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</si>
  <si>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</si>
  <si>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</si>
  <si>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</si>
  <si>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</si>
  <si>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</si>
  <si>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</si>
  <si>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</si>
  <si>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</si>
  <si>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</si>
  <si>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</si>
  <si>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</si>
  <si>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</si>
  <si>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</si>
  <si>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</si>
  <si>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</si>
  <si>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</si>
  <si>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</si>
  <si>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</si>
  <si>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</si>
  <si>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</si>
  <si>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</si>
  <si>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</si>
  <si>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</si>
  <si>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</si>
  <si>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</si>
  <si>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</si>
  <si>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</si>
  <si>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</si>
  <si>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</si>
  <si>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</si>
  <si>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</si>
  <si>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</si>
  <si>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</si>
  <si>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</si>
  <si>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</si>
  <si>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</si>
  <si>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</si>
  <si>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</si>
  <si>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</si>
  <si>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</si>
  <si>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</si>
  <si>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</si>
  <si>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</si>
  <si>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</si>
  <si>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</si>
  <si>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</si>
  <si>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</si>
  <si>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</si>
  <si>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</si>
  <si>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</si>
  <si>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</si>
  <si>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</si>
  <si>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</si>
  <si>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</si>
  <si>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</si>
  <si>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</si>
  <si>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</si>
  <si>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</si>
  <si>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</si>
  <si>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</si>
  <si>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</si>
  <si>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</si>
  <si>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</si>
  <si>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</si>
  <si>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</si>
  <si>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</si>
  <si>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</si>
  <si>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</si>
  <si>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</si>
  <si>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</si>
  <si>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</si>
  <si>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</si>
  <si>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</si>
  <si>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</si>
  <si>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</si>
  <si>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</si>
  <si>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</si>
  <si>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</si>
  <si>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</si>
  <si>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</si>
  <si>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</si>
  <si>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</si>
  <si>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</si>
  <si>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</si>
  <si>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</si>
  <si>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</si>
  <si>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</si>
  <si>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</si>
  <si>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</si>
  <si>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</si>
  <si>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</si>
  <si>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</si>
  <si>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</si>
  <si>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</si>
  <si>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</si>
  <si>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</si>
  <si>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</si>
  <si>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</si>
  <si>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</si>
  <si>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</si>
  <si>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</si>
  <si>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</si>
  <si>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</si>
  <si>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</si>
  <si>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</si>
  <si>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</si>
  <si>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</si>
  <si>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</si>
  <si>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</si>
  <si>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</si>
  <si>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</si>
  <si>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</si>
  <si>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</si>
  <si>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</si>
  <si>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</si>
  <si>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</si>
  <si>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</si>
  <si>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</si>
  <si>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</si>
  <si>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</si>
  <si>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</si>
  <si>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</si>
  <si>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</si>
  <si>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</si>
  <si>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</si>
  <si>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</si>
  <si>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</si>
  <si>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</si>
  <si>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</si>
  <si>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</si>
  <si>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</si>
  <si>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</si>
  <si>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</si>
  <si>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</si>
  <si>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</si>
  <si>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</si>
  <si>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</si>
  <si>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</si>
  <si>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</si>
  <si>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</si>
  <si>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</si>
  <si>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</si>
  <si>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</si>
  <si>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</si>
  <si>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</si>
  <si>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</si>
  <si>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</si>
  <si>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</si>
  <si>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</si>
  <si>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</si>
  <si>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</si>
  <si>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</si>
  <si>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</si>
  <si>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</si>
  <si>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</si>
  <si>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</si>
  <si>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</si>
  <si>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</si>
  <si>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</si>
  <si>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</si>
  <si>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</si>
  <si>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</si>
  <si>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</si>
  <si>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</si>
  <si>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</si>
  <si>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</si>
  <si>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</si>
  <si>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</si>
  <si>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</si>
  <si>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</si>
  <si>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</si>
  <si>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</si>
  <si>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</si>
  <si>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</si>
  <si>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</si>
  <si>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</si>
  <si>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</si>
  <si>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</si>
  <si>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</si>
  <si>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</si>
  <si>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</si>
  <si>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</si>
  <si>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</si>
  <si>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</si>
  <si>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</si>
  <si>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</si>
  <si>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</si>
  <si>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</si>
  <si>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</si>
  <si>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</si>
  <si>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</si>
  <si>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</si>
  <si>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</si>
  <si>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</si>
  <si>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</si>
  <si>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</si>
  <si>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</si>
  <si>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</si>
  <si>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</si>
  <si>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</si>
  <si>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</si>
  <si>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</si>
  <si>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</si>
  <si>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</si>
  <si>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</si>
  <si>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</si>
  <si>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</si>
  <si>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</si>
  <si>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</si>
  <si>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</si>
  <si>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</si>
  <si>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</si>
  <si>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</si>
  <si>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</si>
  <si>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</si>
  <si>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</si>
  <si>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</si>
  <si>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</si>
  <si>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</si>
  <si>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</si>
  <si>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</si>
  <si>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</si>
  <si>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</si>
  <si>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</si>
  <si>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</si>
  <si>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</si>
  <si>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</si>
  <si>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</si>
  <si>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</si>
  <si>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</si>
  <si>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</si>
  <si>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</si>
  <si>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</si>
  <si>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</si>
  <si>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</si>
  <si>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</si>
  <si>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</si>
  <si>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</si>
  <si>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</si>
  <si>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</si>
  <si>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</si>
  <si>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</si>
  <si>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</si>
  <si>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</si>
  <si>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</si>
  <si>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</si>
  <si>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</si>
  <si>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</si>
  <si>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</si>
  <si>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</si>
  <si>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</si>
  <si>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</si>
  <si>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</si>
  <si>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</si>
  <si>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</si>
  <si>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</si>
  <si>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</si>
  <si>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</si>
  <si>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</si>
  <si>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</si>
  <si>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</si>
  <si>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</si>
  <si>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</si>
  <si>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</si>
  <si>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</si>
  <si>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</si>
  <si>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</si>
  <si>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</si>
  <si>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</si>
  <si>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</si>
  <si>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</si>
  <si>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</si>
  <si>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</si>
  <si>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</si>
  <si>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</si>
  <si>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</si>
  <si>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</si>
  <si>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</si>
  <si>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</si>
  <si>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</si>
  <si>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</si>
  <si>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</si>
  <si>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</si>
  <si>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</si>
  <si>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</si>
  <si>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</si>
  <si>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</si>
  <si>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</si>
  <si>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</si>
  <si>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</si>
  <si>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</si>
  <si>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</si>
  <si>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</si>
  <si>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</si>
  <si>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</si>
  <si>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</si>
  <si>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</si>
  <si>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</si>
  <si>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</si>
  <si>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</si>
  <si>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</si>
  <si>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</si>
  <si>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</si>
  <si>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</si>
  <si>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</si>
  <si>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</si>
  <si>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</si>
  <si>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</si>
  <si>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</si>
  <si>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</si>
  <si>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</si>
  <si>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</si>
  <si>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</si>
  <si>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</si>
  <si>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</si>
  <si>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</si>
  <si>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</si>
  <si>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</si>
  <si>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</si>
  <si>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</si>
  <si>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</si>
  <si>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</si>
  <si>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</si>
  <si>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</si>
  <si>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</si>
  <si>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</si>
  <si>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</si>
  <si>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</si>
  <si>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</si>
  <si>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</si>
  <si>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</si>
  <si>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</si>
  <si>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</si>
  <si>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</si>
  <si>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</si>
  <si>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</si>
  <si>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</si>
  <si>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</si>
  <si>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</si>
  <si>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</si>
  <si>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</si>
  <si>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</si>
  <si>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</si>
  <si>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</si>
  <si>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</si>
  <si>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</si>
  <si>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</si>
  <si>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</si>
  <si>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</si>
  <si>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</si>
  <si>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</si>
  <si>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</si>
  <si>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</si>
  <si>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</si>
  <si>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</si>
  <si>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</si>
  <si>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</si>
  <si>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</si>
  <si>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</si>
  <si>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</si>
  <si>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</si>
  <si>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</si>
  <si>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</si>
  <si>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</si>
  <si>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</si>
  <si>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</si>
  <si>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</si>
  <si>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</si>
  <si>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</si>
  <si>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</si>
  <si>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</si>
  <si>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</si>
  <si>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</si>
  <si>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</si>
  <si>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</si>
  <si>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</si>
  <si>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</si>
  <si>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</si>
  <si>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</si>
  <si>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</si>
  <si>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</si>
  <si>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</si>
  <si>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</si>
  <si>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</si>
  <si>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</si>
  <si>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</si>
  <si>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</si>
  <si>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</si>
  <si>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</si>
  <si>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</si>
  <si>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</si>
  <si>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</si>
  <si>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</si>
  <si>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</si>
  <si>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</si>
  <si>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</si>
  <si>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</si>
  <si>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</si>
  <si>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</si>
  <si>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</si>
  <si>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</si>
  <si>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</si>
  <si>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</si>
  <si>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</si>
  <si>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</si>
  <si>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</si>
  <si>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</si>
  <si>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</si>
  <si>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</si>
  <si>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</si>
  <si>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</si>
  <si>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</si>
  <si>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</si>
  <si>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</si>
  <si>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</si>
  <si>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</si>
  <si>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</si>
  <si>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</si>
  <si>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</si>
  <si>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</si>
  <si>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</si>
  <si>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</si>
  <si>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</si>
  <si>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</si>
  <si>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</si>
  <si>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</si>
  <si>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</si>
  <si>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</si>
  <si>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</si>
  <si>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</si>
  <si>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</si>
  <si>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</si>
  <si>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</si>
  <si>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</si>
  <si>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</si>
  <si>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</si>
  <si>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</si>
  <si>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</si>
  <si>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</si>
  <si>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</si>
  <si>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</si>
  <si>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</si>
  <si>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</si>
  <si>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</si>
  <si>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</si>
  <si>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</si>
  <si>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</si>
  <si>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</si>
  <si>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</si>
  <si>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</si>
  <si>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</si>
  <si>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</si>
  <si>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</si>
  <si>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</si>
  <si>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</si>
  <si>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</si>
  <si>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</si>
  <si>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</si>
  <si>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</si>
  <si>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</si>
  <si>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</si>
  <si>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</si>
  <si>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</si>
  <si>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</si>
  <si>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</si>
  <si>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</si>
  <si>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</si>
  <si>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</si>
  <si>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</si>
  <si>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</si>
  <si>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</si>
  <si>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</si>
  <si>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</si>
  <si>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</si>
  <si>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</si>
  <si>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</si>
  <si>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</si>
  <si>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</si>
  <si>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</si>
  <si>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</si>
  <si>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</si>
  <si>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</si>
  <si>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</si>
  <si>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</si>
  <si>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</si>
  <si>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</si>
  <si>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</si>
  <si>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</si>
  <si>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</si>
  <si>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</si>
  <si>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</si>
  <si>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</si>
  <si>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</si>
  <si>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</si>
  <si>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</si>
  <si>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</si>
  <si>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</si>
  <si>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</si>
  <si>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</si>
  <si>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</si>
  <si>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</si>
  <si>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</si>
  <si>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</si>
  <si>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</si>
  <si>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</si>
  <si>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</si>
  <si>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</si>
  <si>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</si>
  <si>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</si>
  <si>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</si>
  <si>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</si>
  <si>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</si>
  <si>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</si>
  <si>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</si>
  <si>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</si>
  <si>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</si>
  <si>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</si>
  <si>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</si>
  <si>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</si>
  <si>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</si>
  <si>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</si>
  <si>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</si>
  <si>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</si>
  <si>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</si>
  <si>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</si>
  <si>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</si>
  <si>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</si>
  <si>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</si>
  <si>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</si>
  <si>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</si>
  <si>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</si>
  <si>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</si>
  <si>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</si>
  <si>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</si>
  <si>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</si>
  <si>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</si>
  <si>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</si>
  <si>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</si>
  <si>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</si>
  <si>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</si>
  <si>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</si>
  <si>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</si>
  <si>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</si>
  <si>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</si>
  <si>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</si>
  <si>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</si>
  <si>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</si>
  <si>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</si>
  <si>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</si>
  <si>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</si>
  <si>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</si>
  <si>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</si>
  <si>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</si>
  <si>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</si>
  <si>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</si>
  <si>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</si>
  <si>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</si>
  <si>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</si>
  <si>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</si>
  <si>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</si>
  <si>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</si>
  <si>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</si>
  <si>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</si>
  <si>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</si>
  <si>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</si>
  <si>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</si>
  <si>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</si>
  <si>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</si>
  <si>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</si>
  <si>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</si>
  <si>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</si>
  <si>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</si>
  <si>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</si>
  <si>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</si>
  <si>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</si>
  <si>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</si>
  <si>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</si>
  <si>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</si>
  <si>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</si>
  <si>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</si>
  <si>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</si>
  <si>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</si>
  <si>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</si>
  <si>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</si>
  <si>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</si>
  <si>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</si>
  <si>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</si>
  <si>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</si>
  <si>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</si>
  <si>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</si>
  <si>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</si>
  <si>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</si>
  <si>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</si>
  <si>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</si>
  <si>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</si>
  <si>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</si>
  <si>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</si>
  <si>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</si>
  <si>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</si>
  <si>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</si>
  <si>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</si>
  <si>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</si>
  <si>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</si>
  <si>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</si>
  <si>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</si>
  <si>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</si>
  <si>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</si>
  <si>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</si>
  <si>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</si>
  <si>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</si>
  <si>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</si>
  <si>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</si>
  <si>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</si>
  <si>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</si>
  <si>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</si>
  <si>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</si>
  <si>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</si>
  <si>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</si>
  <si>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</si>
  <si>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</si>
  <si>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</si>
  <si>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</si>
  <si>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</si>
  <si>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</si>
  <si>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</si>
  <si>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</si>
  <si>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</si>
  <si>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</si>
  <si>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</si>
  <si>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</si>
  <si>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</si>
  <si>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</si>
  <si>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</si>
  <si>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</si>
  <si>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</si>
  <si>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</si>
  <si>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</si>
  <si>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</si>
  <si>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</si>
  <si>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</si>
  <si>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</si>
  <si>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</si>
  <si>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</si>
  <si>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</si>
  <si>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</si>
  <si>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</si>
  <si>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</si>
  <si>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</si>
  <si>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</si>
  <si>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</si>
  <si>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</si>
  <si>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</si>
  <si>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</si>
  <si>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</si>
  <si>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</si>
  <si>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</si>
  <si>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</si>
  <si>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</si>
  <si>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</si>
  <si>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</si>
  <si>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</si>
  <si>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</si>
  <si>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</si>
  <si>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</si>
  <si>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</si>
  <si>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</si>
  <si>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</si>
  <si>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</si>
  <si>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</si>
  <si>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</si>
  <si>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</si>
  <si>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</si>
  <si>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</si>
  <si>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</si>
  <si>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</si>
  <si>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</si>
  <si>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</si>
  <si>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</si>
  <si>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</si>
  <si>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</si>
  <si>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</si>
  <si>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</si>
  <si>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</si>
  <si>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</si>
  <si>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</si>
  <si>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</si>
  <si>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</si>
  <si>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</si>
  <si>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</si>
  <si>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</si>
  <si>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</si>
  <si>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</si>
  <si>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</si>
  <si>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</si>
  <si>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</si>
  <si>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</si>
  <si>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</si>
  <si>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</si>
  <si>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</si>
  <si>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</si>
  <si>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</si>
  <si>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</si>
  <si>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</si>
  <si>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</si>
  <si>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</si>
  <si>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</si>
  <si>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</si>
  <si>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</si>
  <si>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</si>
  <si>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</si>
  <si>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</si>
  <si>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</si>
  <si>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</si>
  <si>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</si>
  <si>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</si>
  <si>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</si>
  <si>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</si>
  <si>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</si>
  <si>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</si>
  <si>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</si>
  <si>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</si>
  <si>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</si>
  <si>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</si>
  <si>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</si>
  <si>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</si>
  <si>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</si>
  <si>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</si>
  <si>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</si>
  <si>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</si>
  <si>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</si>
  <si>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</si>
  <si>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</si>
  <si>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</si>
  <si>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</si>
  <si>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</si>
  <si>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</si>
  <si>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</si>
  <si>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</si>
  <si>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</si>
  <si>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</si>
  <si>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</si>
  <si>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</si>
  <si>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</si>
  <si>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</si>
  <si>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</si>
  <si>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</si>
  <si>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</si>
  <si>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</si>
  <si>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</si>
  <si>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</si>
  <si>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</si>
  <si>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</si>
  <si>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</si>
  <si>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</si>
  <si>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</si>
  <si>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</si>
  <si>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</si>
  <si>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</si>
  <si>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</si>
  <si>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</si>
  <si>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</si>
  <si>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</si>
  <si>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</si>
  <si>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</si>
  <si>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</si>
  <si>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</si>
  <si>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</si>
  <si>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</si>
  <si>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</si>
  <si>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</si>
  <si>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</si>
  <si>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</si>
  <si>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</si>
  <si>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</si>
  <si>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</si>
  <si>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</si>
  <si>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</si>
  <si>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</si>
  <si>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</si>
  <si>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</si>
  <si>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</si>
  <si>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</si>
  <si>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</si>
  <si>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</si>
  <si>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</si>
  <si>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</si>
  <si>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</si>
  <si>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</si>
  <si>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</si>
  <si>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</si>
  <si>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</si>
  <si>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</si>
  <si>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</si>
  <si>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</si>
  <si>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</si>
  <si>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</si>
  <si>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</si>
  <si>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</si>
  <si>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</si>
  <si>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</si>
  <si>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</si>
  <si>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</si>
  <si>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</si>
  <si>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</si>
  <si>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</si>
  <si>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</si>
  <si>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</si>
  <si>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</si>
  <si>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</si>
  <si>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</si>
  <si>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</si>
  <si>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</si>
  <si>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</si>
  <si>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</si>
  <si>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</si>
  <si>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</si>
  <si>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</si>
  <si>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</si>
  <si>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</si>
  <si>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</si>
  <si>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</si>
  <si>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</si>
  <si>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</si>
  <si>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</si>
  <si>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</si>
  <si>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</si>
  <si>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</si>
  <si>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</si>
  <si>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</si>
  <si>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</si>
  <si>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</si>
  <si>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</si>
  <si>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</si>
  <si>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</si>
  <si>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</si>
  <si>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</si>
  <si>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</si>
  <si>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</si>
  <si>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</si>
  <si>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</si>
  <si>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</si>
  <si>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</si>
  <si>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</si>
  <si>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</si>
  <si>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</si>
  <si>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</si>
  <si>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</si>
  <si>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</si>
  <si>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</si>
  <si>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</si>
  <si>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</si>
  <si>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</si>
  <si>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</si>
  <si>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</si>
  <si>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</si>
  <si>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</si>
  <si>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</si>
  <si>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</si>
  <si>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</si>
  <si>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</si>
  <si>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</si>
  <si>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</si>
  <si>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</si>
  <si>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</si>
  <si>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</si>
  <si>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</si>
  <si>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</si>
  <si>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</si>
  <si>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</si>
  <si>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</si>
  <si>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</si>
  <si>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</si>
  <si>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</si>
  <si>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</si>
  <si>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</si>
  <si>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</si>
  <si>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</si>
  <si>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</si>
  <si>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</si>
  <si>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</si>
  <si>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</si>
  <si>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</si>
  <si>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</si>
  <si>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</si>
  <si>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</si>
  <si>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</si>
  <si>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</si>
  <si>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</si>
  <si>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</si>
  <si>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</si>
  <si>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</si>
  <si>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</si>
  <si>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</si>
  <si>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</si>
  <si>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</si>
  <si>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</si>
  <si>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</si>
  <si>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</si>
  <si>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</si>
  <si>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</si>
  <si>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</si>
  <si>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</si>
  <si>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</si>
  <si>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</si>
  <si>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</si>
  <si>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</si>
  <si>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</si>
  <si>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</si>
  <si>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</si>
  <si>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</si>
  <si>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</si>
  <si>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</si>
  <si>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</si>
  <si>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</si>
  <si>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</si>
  <si>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</si>
  <si>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</si>
  <si>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</si>
  <si>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</si>
  <si>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</si>
  <si>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</si>
  <si>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</si>
  <si>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</si>
  <si>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</si>
  <si>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</si>
  <si>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</si>
  <si>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</si>
  <si>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</si>
  <si>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</si>
  <si>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</si>
  <si>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</si>
  <si>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</si>
  <si>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</si>
  <si>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</si>
  <si>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</si>
  <si>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</si>
  <si>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</si>
  <si>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</si>
  <si>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</si>
  <si>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</si>
  <si>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</si>
  <si>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</si>
  <si>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</si>
  <si>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</si>
  <si>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</si>
  <si>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</si>
  <si>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</si>
  <si>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</si>
  <si>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</si>
  <si>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</si>
  <si>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</si>
  <si>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</si>
  <si>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</si>
  <si>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</si>
  <si>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</si>
  <si>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</si>
  <si>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</si>
  <si>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</si>
  <si>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</si>
  <si>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</si>
  <si>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</si>
  <si>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</si>
  <si>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</si>
  <si>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</si>
  <si>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</si>
  <si>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</si>
  <si>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</si>
  <si>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</si>
  <si>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</si>
  <si>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</si>
  <si>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</si>
  <si>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</si>
  <si>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</si>
  <si>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</si>
  <si>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</si>
  <si>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</si>
  <si>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</si>
  <si>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</si>
  <si>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</si>
  <si>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</si>
  <si>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</si>
  <si>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</si>
  <si>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</si>
  <si>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</si>
  <si>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</si>
  <si>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</si>
  <si>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</si>
  <si>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</si>
  <si>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</si>
  <si>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</si>
  <si>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</si>
  <si>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</si>
  <si>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</si>
  <si>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</si>
  <si>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</si>
  <si>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</si>
  <si>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</si>
  <si>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</si>
  <si>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</si>
  <si>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</si>
  <si>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</si>
  <si>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</si>
  <si>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</si>
  <si>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</si>
  <si>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</si>
  <si>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</si>
  <si>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</si>
  <si>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</si>
  <si>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</si>
  <si>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</si>
  <si>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</si>
  <si>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</si>
  <si>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</si>
  <si>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</si>
  <si>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</si>
  <si>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</si>
  <si>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</si>
  <si>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</si>
  <si>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</si>
  <si>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</si>
  <si>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</si>
  <si>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</si>
  <si>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</si>
  <si>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</si>
  <si>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</si>
  <si>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</si>
  <si>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</si>
  <si>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</si>
  <si>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</si>
  <si>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</si>
  <si>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</si>
  <si>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</si>
  <si>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</si>
  <si>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</si>
  <si>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</si>
  <si>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</si>
  <si>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</si>
  <si>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</si>
  <si>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</si>
  <si>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</si>
  <si>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</si>
  <si>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</si>
  <si>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</si>
  <si>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</si>
  <si>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</si>
  <si>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</si>
  <si>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</si>
  <si>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</si>
  <si>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</si>
  <si>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</si>
  <si>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</si>
  <si>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</si>
  <si>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</si>
  <si>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</si>
  <si>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</si>
  <si>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</si>
  <si>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</si>
  <si>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</si>
  <si>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</si>
  <si>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</si>
  <si>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</si>
  <si>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</si>
  <si>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</si>
  <si>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</si>
  <si>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</si>
  <si>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</si>
  <si>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</si>
  <si>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</si>
  <si>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</si>
  <si>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</si>
  <si>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</si>
  <si>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</si>
  <si>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</si>
  <si>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</si>
  <si>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</si>
  <si>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</si>
  <si>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</si>
  <si>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</si>
  <si>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</si>
  <si>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</si>
  <si>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</si>
  <si>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</si>
  <si>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</si>
  <si>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</si>
  <si>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</si>
  <si>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</si>
  <si>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</si>
  <si>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</si>
  <si>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</si>
  <si>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</si>
  <si>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</si>
  <si>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</si>
  <si>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</si>
  <si>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</si>
  <si>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</si>
  <si>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</si>
  <si>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</si>
  <si>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</si>
  <si>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</si>
  <si>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</si>
  <si>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</si>
  <si>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</si>
  <si>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</si>
  <si>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</si>
  <si>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</si>
  <si>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</si>
  <si>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</si>
  <si>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</si>
  <si>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</si>
  <si>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</si>
  <si>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</si>
  <si>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</si>
  <si>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</si>
  <si>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</si>
  <si>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</si>
  <si>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</si>
  <si>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</si>
  <si>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</si>
  <si>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</si>
  <si>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</si>
  <si>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</si>
  <si>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</si>
  <si>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</si>
  <si>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</si>
  <si>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</si>
  <si>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</si>
  <si>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</si>
  <si>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</si>
  <si>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</si>
  <si>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</si>
  <si>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</si>
  <si>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</si>
  <si>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</si>
  <si>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</si>
  <si>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</si>
  <si>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</si>
  <si>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</si>
  <si>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</si>
  <si>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</si>
  <si>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</si>
  <si>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</si>
  <si>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</si>
  <si>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</si>
  <si>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</si>
  <si>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</si>
  <si>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</si>
  <si>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</si>
  <si>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</si>
  <si>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</si>
  <si>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</si>
  <si>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</si>
  <si>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</si>
  <si>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</si>
  <si>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</si>
  <si>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</si>
  <si>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</si>
  <si>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</si>
  <si>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</si>
  <si>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</si>
  <si>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</si>
  <si>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</si>
  <si>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</si>
  <si>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</si>
  <si>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</si>
  <si>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</si>
  <si>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</si>
  <si>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</si>
  <si>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</si>
  <si>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</si>
  <si>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</si>
  <si>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</si>
  <si>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</si>
  <si>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</si>
  <si>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</si>
  <si>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</si>
  <si>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</si>
  <si>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</si>
  <si>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</si>
  <si>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</si>
  <si>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</si>
  <si>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</si>
  <si>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</si>
  <si>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</si>
  <si>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</si>
  <si>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</si>
  <si>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</si>
  <si>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</si>
  <si>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</si>
  <si>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</si>
  <si>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</si>
  <si>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</si>
  <si>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</si>
  <si>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</si>
  <si>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</si>
  <si>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</si>
  <si>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</si>
  <si>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</si>
  <si>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</si>
  <si>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</si>
  <si>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</si>
  <si>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</si>
  <si>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</si>
  <si>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</si>
  <si>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</si>
  <si>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</si>
  <si>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</si>
  <si>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</si>
  <si>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</si>
  <si>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</si>
  <si>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</si>
  <si>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</si>
  <si>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</si>
  <si>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</si>
  <si>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</si>
  <si>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</si>
  <si>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</si>
  <si>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</si>
  <si>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</si>
  <si>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</si>
  <si>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</si>
  <si>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</si>
  <si>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</si>
  <si>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</si>
  <si>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</si>
  <si>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</si>
  <si>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</si>
  <si>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</si>
  <si>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</si>
  <si>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</si>
  <si>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</si>
  <si>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</si>
  <si>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</si>
  <si>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</si>
  <si>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</si>
  <si>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</si>
  <si>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</si>
  <si>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</si>
  <si>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</si>
  <si>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</si>
  <si>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</si>
  <si>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</si>
  <si>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</si>
  <si>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</si>
  <si>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</si>
  <si>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</si>
  <si>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</si>
  <si>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</si>
  <si>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</si>
  <si>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</si>
  <si>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</si>
  <si>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</si>
  <si>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</si>
  <si>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</si>
  <si>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</si>
  <si>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</si>
  <si>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</si>
  <si>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</si>
  <si>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</si>
  <si>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</si>
  <si>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</si>
  <si>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</si>
  <si>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</si>
  <si>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</si>
  <si>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</si>
  <si>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</si>
  <si>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</si>
  <si>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</si>
  <si>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</si>
  <si>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</si>
  <si>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</si>
  <si>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</si>
  <si>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</si>
  <si>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</si>
  <si>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</si>
  <si>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</si>
  <si>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</si>
  <si>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</si>
  <si>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</si>
  <si>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</si>
  <si>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</si>
  <si>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</si>
  <si>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</si>
  <si>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</si>
  <si>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</si>
  <si>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</si>
  <si>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</si>
  <si>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</si>
  <si>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</si>
  <si>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</si>
  <si>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</si>
  <si>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</si>
  <si>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</si>
  <si>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</si>
  <si>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</si>
  <si>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</si>
  <si>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</si>
  <si>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</si>
  <si>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</si>
  <si>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</si>
  <si>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</si>
  <si>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</si>
  <si>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</si>
  <si>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</si>
  <si>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</si>
  <si>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</si>
  <si>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</si>
  <si>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</si>
  <si>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</si>
  <si>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</si>
  <si>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</si>
  <si>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</si>
  <si>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</si>
  <si>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</si>
  <si>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</si>
  <si>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</si>
  <si>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</si>
  <si>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</si>
  <si>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</si>
  <si>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</si>
  <si>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</si>
  <si>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</si>
  <si>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</si>
  <si>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</si>
  <si>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</si>
  <si>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</si>
  <si>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</si>
  <si>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</si>
  <si>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</si>
  <si>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</si>
  <si>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</si>
  <si>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</si>
  <si>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</si>
  <si>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</si>
  <si>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</si>
  <si>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</si>
  <si>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</si>
  <si>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</si>
  <si>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</si>
  <si>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</si>
  <si>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</si>
  <si>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</si>
  <si>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</si>
  <si>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</si>
  <si>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</si>
  <si>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</si>
  <si>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</si>
  <si>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</si>
  <si>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</si>
  <si>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</si>
  <si>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</si>
  <si>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</si>
  <si>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</si>
  <si>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</si>
  <si>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</si>
  <si>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</si>
  <si>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</si>
  <si>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</si>
  <si>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</si>
  <si>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</si>
  <si>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</si>
  <si>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</si>
  <si>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</si>
  <si>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</si>
  <si>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</si>
  <si>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</si>
  <si>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</si>
  <si>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</si>
  <si>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</si>
  <si>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</si>
  <si>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</si>
  <si>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</si>
  <si>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</si>
  <si>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</si>
  <si>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</si>
  <si>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</si>
  <si>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</si>
  <si>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</si>
  <si>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</si>
  <si>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</si>
  <si>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</si>
  <si>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</si>
  <si>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</si>
  <si>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</si>
  <si>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</si>
  <si>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</si>
  <si>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</si>
  <si>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</si>
  <si>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</si>
  <si>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</si>
  <si>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</si>
  <si>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</si>
  <si>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</si>
  <si>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</si>
  <si>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</si>
  <si>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</si>
  <si>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</si>
  <si>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</si>
  <si>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</si>
  <si>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</si>
  <si>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</si>
  <si>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</si>
  <si>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</si>
  <si>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</si>
  <si>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</si>
  <si>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</si>
  <si>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</si>
  <si>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</si>
  <si>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</si>
  <si>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</si>
  <si>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</si>
  <si>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</si>
  <si>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</si>
  <si>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</si>
  <si>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</si>
  <si>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</si>
  <si>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</si>
  <si>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</si>
  <si>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</si>
  <si>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</si>
  <si>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</si>
  <si>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</si>
  <si>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</si>
  <si>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</si>
  <si>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</si>
  <si>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</si>
  <si>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</si>
  <si>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</si>
  <si>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</si>
  <si>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</si>
  <si>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</si>
  <si>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</si>
  <si>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</si>
  <si>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</si>
  <si>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</si>
  <si>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</si>
  <si>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</si>
  <si>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</si>
  <si>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</si>
  <si>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</si>
  <si>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</si>
  <si>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</si>
  <si>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</si>
  <si>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</si>
  <si>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</si>
  <si>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</si>
  <si>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</si>
  <si>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</si>
  <si>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</si>
  <si>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</si>
  <si>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</si>
  <si>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</si>
  <si>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</si>
  <si>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</si>
  <si>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</si>
  <si>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</si>
  <si>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</si>
  <si>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</si>
  <si>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</si>
  <si>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</si>
  <si>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</si>
  <si>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</si>
  <si>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</si>
  <si>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</si>
  <si>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</si>
  <si>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</si>
  <si>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</si>
  <si>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</si>
  <si>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</si>
  <si>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</si>
  <si>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</si>
  <si>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</si>
  <si>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</si>
  <si>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</si>
  <si>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</si>
  <si>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</si>
  <si>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</si>
  <si>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</si>
  <si>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</si>
  <si>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</si>
  <si>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</si>
  <si>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</si>
  <si>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</si>
  <si>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</si>
  <si>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</si>
  <si>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</si>
  <si>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</si>
  <si>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</si>
  <si>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</si>
  <si>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</si>
  <si>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</si>
  <si>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</si>
  <si>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</si>
  <si>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</si>
  <si>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</si>
  <si>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</si>
  <si>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</si>
  <si>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</si>
  <si>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</si>
  <si>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</si>
  <si>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</si>
  <si>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</si>
  <si>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</si>
  <si>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</si>
  <si>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</si>
  <si>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</si>
  <si>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</si>
  <si>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</si>
  <si>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</si>
  <si>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</si>
  <si>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</si>
  <si>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</si>
  <si>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</si>
  <si>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</si>
  <si>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</si>
  <si>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</si>
  <si>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</si>
  <si>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</si>
  <si>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</si>
  <si>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</si>
  <si>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</si>
  <si>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</si>
  <si>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</si>
  <si>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</si>
  <si>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</si>
  <si>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</si>
  <si>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</si>
  <si>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</si>
  <si>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</si>
  <si>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</si>
  <si>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</si>
  <si>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</si>
  <si>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</si>
  <si>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</si>
  <si>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</si>
  <si>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</si>
  <si>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</si>
  <si>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</si>
  <si>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</si>
  <si>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</si>
  <si>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</si>
  <si>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</si>
  <si>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</si>
  <si>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</si>
  <si>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</si>
  <si>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</si>
  <si>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</si>
  <si>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</si>
  <si>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</si>
  <si>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</si>
  <si>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</si>
  <si>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</si>
  <si>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</si>
  <si>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</si>
  <si>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</si>
  <si>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</si>
  <si>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</si>
  <si>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</si>
  <si>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</si>
  <si>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</si>
  <si>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</si>
  <si>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</si>
  <si>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</si>
  <si>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</si>
  <si>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</si>
  <si>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</si>
  <si>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</si>
  <si>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</si>
  <si>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</si>
  <si>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</si>
  <si>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</si>
  <si>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</si>
  <si>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</si>
  <si>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</si>
  <si>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</si>
  <si>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</si>
  <si>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</si>
  <si>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</si>
  <si>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</si>
  <si>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</si>
  <si>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</si>
  <si>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</si>
  <si>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</si>
  <si>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</si>
  <si>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</si>
  <si>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</si>
  <si>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</si>
  <si>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</si>
  <si>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</si>
  <si>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</si>
  <si>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</si>
  <si>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</si>
  <si>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</si>
  <si>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</si>
  <si>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</si>
  <si>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</si>
  <si>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</si>
  <si>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</si>
  <si>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</si>
  <si>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</si>
  <si>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</si>
  <si>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</si>
  <si>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</si>
  <si>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</si>
  <si>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</si>
  <si>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</si>
  <si>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</si>
  <si>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</si>
  <si>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</si>
  <si>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</si>
  <si>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</si>
  <si>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</si>
  <si>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</si>
  <si>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</si>
  <si>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</si>
  <si>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</si>
  <si>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</si>
  <si>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</si>
  <si>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</si>
  <si>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</si>
  <si>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</si>
  <si>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</si>
  <si>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</si>
  <si>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</si>
  <si>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</si>
  <si>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</si>
  <si>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</si>
  <si>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</si>
  <si>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</si>
  <si>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</si>
  <si>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</si>
  <si>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</si>
  <si>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</si>
  <si>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</si>
  <si>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</si>
  <si>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</si>
  <si>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</si>
  <si>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</si>
  <si>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</si>
  <si>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</si>
  <si>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</si>
  <si>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</si>
  <si>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</si>
  <si>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</si>
  <si>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</si>
  <si>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</si>
  <si>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</si>
  <si>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</si>
  <si>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</si>
  <si>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</si>
  <si>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</si>
  <si>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</si>
  <si>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</si>
  <si>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</si>
  <si>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</si>
  <si>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</si>
  <si>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</si>
  <si>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</si>
  <si>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</si>
  <si>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</si>
  <si>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</si>
  <si>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</si>
  <si>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</si>
  <si>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</si>
  <si>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</si>
  <si>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</si>
  <si>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</si>
  <si>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</si>
  <si>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</si>
  <si>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</si>
  <si>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</si>
  <si>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</si>
  <si>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</si>
  <si>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</si>
  <si>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</si>
  <si>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</si>
  <si>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</si>
  <si>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</si>
  <si>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</si>
  <si>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</si>
  <si>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</si>
  <si>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</si>
  <si>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</si>
  <si>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</si>
  <si>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</si>
  <si>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</si>
  <si>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</si>
  <si>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</si>
  <si>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</si>
  <si>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</si>
  <si>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</si>
  <si>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</si>
  <si>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</si>
  <si>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</si>
  <si>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</si>
  <si>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</si>
  <si>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</si>
  <si>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</si>
  <si>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</si>
  <si>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</si>
  <si>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</si>
  <si>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</si>
  <si>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</si>
  <si>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</si>
  <si>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</si>
  <si>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</si>
  <si>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</si>
  <si>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</si>
  <si>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</si>
  <si>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</si>
  <si>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</si>
  <si>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</si>
  <si>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</si>
  <si>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</si>
  <si>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</si>
  <si>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</si>
  <si>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</si>
  <si>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</si>
  <si>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</si>
  <si>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</si>
  <si>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</si>
  <si>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</si>
  <si>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</si>
  <si>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</si>
  <si>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</si>
  <si>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</si>
  <si>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</si>
  <si>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</si>
  <si>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</si>
  <si>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</si>
  <si>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</si>
  <si>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</si>
  <si>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</si>
  <si>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</si>
  <si>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</si>
  <si>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</si>
  <si>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</si>
  <si>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</si>
  <si>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</si>
  <si>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</si>
  <si>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</si>
  <si>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</si>
  <si>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</si>
  <si>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</si>
  <si>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</si>
  <si>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</si>
  <si>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</si>
  <si>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</si>
  <si>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</si>
  <si>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</si>
  <si>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</si>
  <si>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</si>
  <si>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</si>
  <si>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</si>
  <si>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</si>
  <si>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</si>
  <si>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</si>
  <si>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</si>
  <si>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</si>
  <si>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</si>
  <si>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</si>
  <si>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</si>
  <si>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</si>
  <si>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</si>
  <si>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</si>
  <si>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</si>
  <si>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</si>
  <si>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</si>
  <si>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</si>
  <si>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</si>
  <si>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</si>
  <si>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</si>
  <si>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</si>
  <si>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</si>
  <si>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</si>
  <si>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</si>
  <si>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</si>
  <si>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</si>
  <si>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</si>
  <si>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</si>
  <si>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</si>
  <si>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</si>
  <si>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</si>
  <si>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</si>
  <si>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</si>
  <si>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</si>
  <si>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</si>
  <si>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</si>
  <si>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</si>
  <si>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</si>
  <si>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</si>
  <si>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</si>
  <si>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</si>
  <si>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</si>
  <si>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</si>
  <si>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</si>
  <si>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</si>
  <si>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</si>
  <si>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</si>
  <si>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</si>
  <si>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</si>
  <si>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</si>
  <si>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</si>
  <si>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</si>
  <si>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</si>
  <si>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</si>
  <si>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</si>
  <si>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</si>
  <si>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</si>
  <si>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</si>
  <si>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</si>
  <si>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</si>
  <si>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</si>
  <si>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</si>
  <si>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</si>
  <si>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</si>
  <si>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</si>
  <si>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</si>
  <si>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</si>
  <si>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</si>
  <si>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</si>
  <si>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</si>
  <si>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</si>
  <si>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</si>
  <si>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</si>
  <si>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</si>
  <si>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</si>
  <si>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</si>
  <si>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</si>
  <si>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</si>
  <si>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</si>
  <si>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</si>
  <si>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</si>
  <si>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</si>
  <si>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</si>
  <si>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</si>
  <si>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</si>
  <si>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</si>
  <si>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</si>
  <si>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</si>
  <si>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</si>
  <si>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</si>
  <si>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</si>
  <si>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</si>
  <si>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</si>
  <si>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</si>
  <si>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</si>
  <si>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</si>
  <si>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</si>
  <si>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</si>
  <si>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</si>
  <si>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</si>
  <si>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</si>
  <si>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</si>
  <si>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</si>
  <si>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</si>
  <si>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</si>
  <si>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</si>
  <si>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</si>
  <si>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</si>
  <si>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</si>
  <si>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</si>
  <si>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</si>
  <si>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</si>
  <si>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</si>
  <si>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</si>
  <si>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</si>
  <si>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</si>
  <si>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</si>
  <si>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</si>
  <si>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</si>
  <si>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</si>
  <si>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</si>
  <si>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</si>
  <si>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</si>
  <si>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</si>
  <si>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</si>
  <si>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</si>
  <si>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</si>
  <si>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</si>
  <si>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</si>
  <si>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</si>
  <si>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</si>
  <si>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</si>
  <si>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</si>
  <si>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</si>
  <si>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</si>
  <si>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</si>
  <si>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</si>
  <si>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</si>
  <si>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</si>
  <si>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</si>
  <si>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</si>
  <si>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</si>
  <si>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</si>
  <si>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</si>
  <si>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</si>
  <si>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</si>
  <si>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</si>
  <si>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</si>
  <si>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</si>
  <si>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</si>
  <si>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</si>
  <si>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</si>
  <si>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</si>
  <si>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</si>
  <si>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</si>
  <si>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</si>
  <si>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</si>
  <si>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</si>
  <si>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</si>
  <si>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</si>
  <si>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</si>
  <si>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</si>
  <si>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</si>
  <si>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</si>
  <si>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</si>
  <si>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</si>
  <si>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</si>
  <si>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</si>
  <si>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</si>
  <si>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</si>
  <si>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</si>
  <si>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</si>
  <si>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</si>
  <si>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</si>
  <si>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</si>
  <si>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</si>
  <si>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</si>
  <si>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</si>
  <si>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</si>
  <si>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</si>
  <si>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</si>
  <si>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</si>
  <si>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</si>
  <si>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</si>
  <si>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</si>
  <si>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</si>
  <si>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</si>
  <si>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</si>
  <si>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</si>
  <si>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</si>
  <si>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</si>
  <si>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</si>
  <si>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</si>
  <si>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</si>
  <si>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</si>
  <si>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</si>
  <si>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</si>
  <si>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</si>
  <si>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</si>
  <si>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</si>
  <si>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</si>
  <si>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</si>
  <si>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</si>
  <si>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</si>
  <si>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</si>
  <si>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</si>
  <si>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</si>
  <si>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</si>
  <si>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</si>
  <si>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</si>
  <si>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</si>
  <si>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</si>
  <si>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</si>
  <si>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</si>
  <si>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</si>
  <si>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</si>
  <si>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</si>
  <si>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</si>
  <si>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</si>
  <si>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</si>
  <si>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</si>
  <si>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</si>
  <si>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</si>
  <si>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</si>
  <si>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</si>
  <si>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</si>
  <si>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</si>
  <si>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</si>
  <si>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</si>
  <si>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</si>
  <si>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</si>
  <si>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</si>
  <si>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</si>
  <si>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</si>
  <si>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</si>
  <si>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</si>
  <si>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</si>
  <si>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</si>
  <si>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</si>
  <si>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</si>
  <si>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</si>
  <si>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</si>
  <si>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</si>
  <si>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</si>
  <si>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</si>
  <si>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</si>
  <si>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</si>
  <si>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</si>
  <si>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</si>
  <si>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</si>
  <si>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</si>
  <si>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</si>
  <si>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</si>
  <si>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</si>
  <si>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</si>
  <si>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</si>
  <si>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</si>
  <si>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</si>
  <si>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</si>
  <si>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</si>
  <si>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</si>
  <si>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</si>
  <si>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</si>
  <si>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</si>
  <si>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</si>
  <si>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</si>
  <si>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</si>
  <si>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</si>
  <si>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</si>
  <si>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</si>
  <si>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</si>
  <si>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</si>
  <si>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</si>
  <si>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</si>
  <si>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</si>
  <si>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</si>
  <si>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</si>
  <si>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</si>
  <si>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</si>
  <si>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</si>
  <si>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</si>
  <si>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</si>
  <si>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</si>
  <si>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</si>
  <si>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</si>
  <si>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</si>
  <si>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</si>
  <si>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</si>
  <si>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</si>
  <si>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</si>
  <si>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</si>
  <si>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</si>
  <si>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</si>
  <si>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</si>
  <si>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</si>
  <si>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</si>
  <si>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</si>
  <si>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</si>
  <si>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</si>
  <si>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</si>
  <si>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</si>
  <si>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</si>
  <si>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</si>
  <si>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</si>
  <si>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</si>
  <si>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</si>
  <si>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</si>
  <si>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</si>
  <si>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</si>
  <si>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</si>
  <si>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</si>
  <si>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</si>
  <si>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</si>
  <si>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</si>
  <si>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</si>
  <si>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</si>
  <si>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</si>
  <si>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</si>
  <si>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</si>
  <si>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</si>
  <si>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</si>
  <si>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</si>
  <si>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</si>
  <si>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</si>
  <si>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</si>
  <si>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</si>
  <si>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</si>
  <si>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</si>
  <si>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</si>
  <si>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</si>
  <si>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</si>
  <si>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</si>
  <si>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</si>
  <si>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</si>
  <si>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</si>
  <si>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</si>
  <si>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</si>
  <si>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</si>
  <si>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</si>
  <si>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</si>
  <si>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</si>
  <si>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</si>
  <si>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</si>
  <si>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</si>
  <si>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</si>
  <si>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</si>
  <si>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</si>
  <si>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</si>
  <si>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</si>
  <si>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</si>
  <si>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</si>
  <si>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</si>
  <si>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</si>
  <si>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</si>
  <si>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</si>
  <si>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</si>
  <si>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</si>
  <si>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</si>
  <si>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</si>
  <si>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</si>
  <si>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</si>
  <si>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</si>
  <si>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</si>
  <si>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</si>
  <si>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</si>
  <si>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</si>
  <si>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</si>
  <si>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</si>
  <si>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</si>
  <si>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</si>
  <si>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</si>
  <si>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</si>
  <si>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</si>
  <si>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</si>
  <si>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</si>
  <si>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</si>
  <si>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</si>
  <si>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</si>
  <si>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</si>
  <si>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</si>
  <si>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</si>
  <si>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</si>
  <si>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</si>
  <si>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</si>
  <si>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</si>
  <si>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</si>
  <si>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</si>
  <si>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</si>
  <si>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</si>
  <si>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</si>
  <si>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</si>
  <si>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</si>
  <si>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</si>
  <si>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</si>
  <si>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</si>
  <si>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</si>
  <si>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</si>
  <si>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</si>
  <si>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</si>
  <si>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</si>
  <si>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</si>
  <si>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</si>
  <si>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</si>
  <si>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</si>
  <si>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</si>
  <si>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</si>
  <si>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</si>
  <si>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</si>
  <si>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</si>
  <si>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</si>
  <si>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</si>
  <si>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</si>
  <si>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</si>
  <si>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</si>
  <si>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</si>
  <si>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</si>
  <si>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</si>
  <si>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</si>
  <si>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</si>
  <si>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</si>
  <si>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</si>
  <si>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</si>
  <si>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</si>
  <si>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</si>
  <si>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</si>
  <si>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</si>
  <si>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</si>
  <si>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</si>
  <si>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</si>
  <si>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</si>
  <si>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</si>
  <si>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</si>
  <si>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</si>
  <si>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</si>
  <si>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</si>
  <si>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</si>
  <si>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</si>
  <si>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</si>
  <si>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</si>
  <si>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</si>
  <si>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</si>
  <si>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</si>
  <si>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</si>
  <si>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</si>
  <si>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</si>
  <si>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</si>
  <si>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</si>
  <si>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</si>
  <si>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</si>
  <si>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</si>
  <si>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</si>
  <si>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</si>
  <si>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</si>
  <si>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</si>
  <si>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</si>
  <si>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</si>
  <si>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</si>
  <si>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</si>
  <si>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</si>
  <si>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</si>
  <si>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</si>
  <si>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</si>
  <si>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</si>
  <si>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</si>
  <si>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</si>
  <si>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</si>
  <si>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</si>
  <si>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</si>
  <si>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</si>
  <si>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</si>
  <si>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</si>
  <si>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</si>
  <si>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</si>
  <si>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</si>
  <si>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</si>
  <si>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</si>
  <si>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</si>
  <si>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</si>
  <si>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</si>
  <si>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</si>
  <si>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</si>
  <si>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</si>
  <si>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</si>
  <si>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</si>
  <si>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</si>
  <si>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</si>
  <si>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</si>
  <si>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</si>
  <si>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</si>
  <si>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</si>
  <si>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</si>
  <si>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</si>
  <si>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</si>
  <si>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</si>
  <si>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</si>
  <si>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</si>
  <si>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</si>
  <si>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</si>
  <si>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</si>
  <si>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</si>
  <si>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</si>
  <si>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</si>
  <si>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</si>
  <si>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</si>
  <si>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</si>
  <si>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</si>
  <si>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</si>
  <si>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</si>
  <si>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</si>
  <si>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</si>
  <si>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</si>
  <si>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</si>
  <si>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</si>
  <si>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</si>
  <si>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</si>
  <si>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</si>
  <si>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</si>
  <si>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</si>
  <si>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</si>
  <si>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</si>
  <si>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</si>
  <si>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</si>
  <si>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</si>
  <si>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</si>
  <si>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</si>
  <si>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</si>
  <si>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</si>
  <si>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</si>
  <si>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</si>
  <si>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</si>
  <si>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</si>
  <si>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</si>
  <si>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</si>
  <si>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</si>
  <si>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</si>
  <si>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</si>
  <si>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</si>
  <si>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</si>
  <si>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</si>
  <si>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</si>
  <si>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</si>
  <si>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</si>
  <si>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</si>
  <si>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</si>
  <si>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</si>
  <si>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</si>
  <si>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</si>
  <si>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</si>
  <si>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</si>
  <si>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</si>
  <si>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</si>
  <si>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</si>
  <si>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</si>
  <si>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</si>
  <si>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</si>
  <si>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</si>
  <si>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</si>
  <si>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</si>
  <si>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</si>
  <si>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</si>
  <si>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</si>
  <si>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</si>
  <si>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</si>
  <si>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</si>
  <si>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</si>
  <si>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</si>
  <si>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</si>
  <si>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</si>
  <si>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</si>
  <si>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</si>
  <si>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</si>
  <si>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</si>
  <si>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</si>
  <si>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</si>
  <si>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</si>
  <si>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</si>
  <si>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</si>
  <si>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</si>
  <si>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</si>
  <si>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</si>
  <si>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</si>
  <si>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</si>
  <si>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</si>
  <si>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</si>
  <si>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</si>
  <si>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</si>
  <si>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</si>
  <si>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</si>
  <si>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</si>
  <si>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</si>
  <si>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</si>
  <si>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</si>
  <si>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</si>
  <si>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</si>
  <si>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</si>
  <si>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</si>
  <si>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</si>
  <si>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</si>
  <si>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</si>
  <si>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</si>
  <si>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</si>
  <si>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</si>
  <si>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</si>
  <si>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</si>
  <si>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</si>
  <si>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</si>
  <si>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</si>
  <si>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</si>
  <si>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</si>
  <si>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</si>
  <si>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</si>
  <si>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</si>
  <si>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</si>
  <si>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</si>
  <si>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</si>
  <si>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</si>
  <si>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</si>
  <si>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</si>
  <si>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</si>
  <si>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</si>
  <si>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</si>
  <si>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</si>
  <si>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</si>
  <si>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</si>
  <si>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</si>
  <si>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</si>
  <si>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</si>
  <si>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</si>
  <si>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</si>
  <si>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</si>
  <si>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</si>
  <si>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</si>
  <si>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</si>
  <si>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</si>
  <si>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</si>
  <si>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</si>
  <si>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</si>
  <si>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</si>
  <si>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</si>
  <si>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</si>
  <si>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</si>
  <si>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</si>
  <si>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</si>
  <si>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</si>
  <si>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</si>
  <si>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</si>
  <si>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</si>
  <si>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</si>
  <si>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</si>
  <si>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</si>
  <si>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</si>
  <si>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</si>
  <si>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</si>
  <si>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</si>
  <si>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</si>
  <si>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</si>
  <si>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</si>
  <si>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</si>
  <si>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</si>
  <si>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</si>
  <si>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</si>
  <si>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</si>
  <si>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</si>
  <si>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</si>
  <si>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</si>
  <si>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</si>
  <si>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</si>
  <si>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</si>
  <si>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</si>
  <si>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</si>
  <si>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</si>
  <si>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</si>
  <si>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</si>
  <si>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</si>
  <si>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</si>
  <si>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</si>
  <si>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</si>
  <si>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</si>
  <si>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</si>
  <si>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</si>
  <si>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</si>
  <si>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</si>
  <si>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</si>
  <si>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</si>
  <si>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</si>
  <si>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</si>
  <si>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</si>
  <si>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</si>
  <si>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</si>
  <si>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</si>
  <si>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</si>
  <si>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</si>
  <si>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</si>
  <si>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</si>
  <si>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</si>
  <si>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</si>
  <si>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</si>
  <si>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</si>
  <si>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</si>
  <si>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</si>
  <si>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</si>
  <si>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</si>
  <si>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</si>
  <si>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</si>
  <si>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</si>
  <si>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</si>
  <si>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</si>
  <si>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</si>
  <si>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</si>
  <si>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</si>
  <si>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</si>
  <si>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</si>
  <si>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</si>
  <si>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</si>
  <si>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</si>
  <si>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</si>
  <si>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</si>
  <si>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</si>
  <si>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</si>
  <si>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</si>
  <si>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</si>
  <si>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</si>
  <si>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</si>
  <si>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</si>
  <si>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</si>
  <si>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</si>
  <si>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</si>
  <si>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</si>
  <si>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</si>
  <si>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</si>
  <si>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</si>
  <si>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</si>
  <si>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</si>
  <si>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</si>
  <si>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</si>
  <si>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</si>
  <si>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</si>
  <si>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</si>
  <si>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</si>
  <si>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</si>
  <si>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</si>
  <si>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</si>
  <si>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</si>
  <si>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</si>
  <si>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</si>
  <si>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</si>
  <si>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</si>
  <si>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</si>
  <si>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</si>
  <si>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</si>
  <si>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</si>
  <si>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</si>
  <si>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</si>
  <si>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</si>
  <si>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</si>
  <si>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</si>
  <si>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</si>
  <si>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</si>
  <si>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</si>
  <si>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</si>
  <si>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</si>
  <si>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</si>
  <si>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</si>
  <si>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</si>
  <si>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</si>
  <si>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</si>
  <si>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</si>
  <si>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</si>
  <si>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</si>
  <si>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</si>
  <si>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</si>
  <si>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</si>
  <si>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</si>
  <si>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</si>
  <si>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</si>
  <si>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</si>
  <si>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</si>
  <si>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</si>
  <si>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</si>
  <si>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</si>
  <si>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</si>
  <si>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</si>
  <si>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</si>
  <si>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</si>
  <si>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</si>
  <si>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</si>
  <si>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</si>
  <si>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</si>
  <si>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</si>
  <si>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</si>
  <si>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</si>
  <si>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</si>
  <si>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</si>
  <si>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</si>
  <si>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</si>
  <si>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</si>
  <si>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</si>
  <si>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</si>
  <si>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</si>
  <si>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</si>
  <si>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</si>
  <si>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</si>
  <si>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</si>
  <si>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</si>
  <si>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</si>
  <si>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</si>
  <si>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</si>
  <si>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</si>
  <si>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</si>
  <si>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</si>
  <si>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</si>
  <si>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</si>
  <si>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</si>
  <si>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</si>
  <si>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</si>
  <si>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</si>
  <si>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</si>
  <si>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</si>
  <si>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</si>
  <si>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</si>
  <si>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</si>
  <si>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</si>
  <si>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</si>
  <si>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</si>
  <si>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</si>
  <si>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</si>
  <si>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</si>
  <si>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</si>
  <si>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</si>
  <si>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</si>
  <si>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</si>
  <si>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</si>
  <si>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</si>
  <si>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</si>
  <si>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</si>
  <si>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</si>
  <si>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</si>
  <si>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</si>
  <si>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</si>
  <si>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</si>
  <si>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</si>
  <si>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</si>
  <si>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</si>
  <si>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</si>
  <si>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</si>
  <si>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</si>
  <si>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</si>
  <si>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</si>
  <si>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</si>
  <si>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</si>
  <si>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</si>
  <si>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</si>
  <si>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</si>
  <si>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</si>
  <si>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</si>
  <si>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</si>
  <si>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</si>
  <si>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</si>
  <si>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</si>
  <si>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</si>
  <si>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</si>
  <si>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</si>
  <si>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</si>
  <si>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</si>
  <si>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</si>
  <si>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</si>
  <si>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</si>
  <si>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</si>
  <si>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</si>
  <si>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</si>
  <si>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</si>
  <si>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</si>
  <si>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</si>
  <si>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</si>
  <si>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</si>
  <si>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</si>
  <si>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</si>
  <si>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</si>
  <si>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</si>
  <si>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</si>
  <si>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</si>
  <si>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</si>
  <si>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</si>
  <si>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</si>
  <si>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</si>
  <si>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</si>
  <si>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</si>
  <si>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</si>
  <si>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</si>
  <si>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</si>
  <si>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</si>
  <si>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</si>
  <si>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</si>
  <si>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</si>
  <si>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</si>
  <si>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</si>
  <si>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</si>
  <si>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</si>
  <si>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</si>
  <si>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</si>
  <si>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</si>
  <si>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</si>
  <si>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</si>
  <si>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</si>
  <si>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</si>
  <si>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</si>
  <si>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</si>
  <si>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</si>
  <si>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</si>
  <si>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</si>
  <si>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</si>
  <si>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</si>
  <si>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</si>
  <si>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</si>
  <si>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</si>
  <si>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</si>
  <si>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</si>
  <si>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</si>
  <si>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</si>
  <si>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</si>
  <si>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</si>
  <si>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</si>
  <si>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</si>
  <si>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</si>
  <si>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</si>
  <si>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</si>
  <si>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</si>
  <si>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</si>
  <si>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</si>
  <si>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</si>
  <si>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</si>
  <si>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</si>
  <si>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</si>
  <si>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</si>
  <si>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</si>
  <si>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</si>
  <si>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</si>
  <si>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</si>
  <si>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</si>
  <si>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</si>
  <si>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</si>
  <si>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</si>
  <si>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</si>
  <si>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</si>
  <si>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</si>
  <si>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</si>
  <si>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</si>
  <si>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</si>
  <si>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</si>
  <si>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</si>
  <si>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</si>
  <si>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</si>
  <si>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</si>
  <si>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</si>
  <si>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</si>
  <si>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</si>
  <si>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</si>
  <si>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</si>
  <si>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</si>
  <si>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</si>
  <si>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</si>
  <si>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</si>
  <si>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</si>
  <si>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</si>
  <si>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</si>
  <si>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</si>
  <si>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</si>
  <si>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</si>
  <si>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</si>
  <si>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</si>
  <si>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</si>
  <si>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</si>
  <si>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</si>
  <si>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</si>
  <si>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</si>
  <si>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</si>
  <si>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</si>
  <si>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</si>
  <si>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</si>
  <si>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</si>
  <si>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</si>
  <si>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</si>
  <si>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</si>
  <si>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</si>
  <si>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</si>
  <si>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</si>
  <si>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</si>
  <si>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</si>
  <si>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</si>
  <si>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</si>
  <si>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</si>
  <si>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</si>
  <si>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</si>
  <si>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</si>
  <si>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</si>
  <si>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</si>
  <si>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</si>
  <si>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</si>
  <si>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</si>
  <si>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</si>
  <si>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</si>
  <si>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</si>
  <si>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</si>
  <si>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</si>
  <si>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</si>
  <si>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</si>
  <si>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</si>
  <si>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</si>
  <si>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</si>
  <si>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</si>
  <si>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</si>
  <si>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</si>
  <si>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</si>
  <si>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</si>
  <si>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</si>
  <si>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</si>
  <si>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</si>
  <si>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</si>
  <si>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</si>
  <si>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</si>
  <si>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</si>
  <si>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</si>
  <si>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</si>
  <si>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</si>
  <si>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</si>
  <si>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</si>
  <si>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</si>
  <si>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</si>
  <si>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</si>
  <si>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</si>
  <si>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</si>
  <si>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</si>
  <si>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</si>
  <si>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</si>
  <si>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</si>
  <si>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</si>
  <si>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</si>
  <si>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</si>
  <si>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</si>
  <si>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</si>
  <si>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</si>
  <si>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</si>
  <si>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</si>
  <si>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</si>
  <si>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</si>
  <si>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</si>
  <si>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</si>
  <si>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</si>
  <si>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</si>
  <si>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</si>
  <si>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</si>
  <si>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</si>
  <si>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</si>
  <si>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</si>
  <si>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</si>
  <si>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</si>
  <si>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</si>
  <si>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</si>
  <si>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</si>
  <si>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</si>
  <si>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</si>
  <si>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</si>
  <si>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</si>
  <si>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</si>
  <si>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</si>
  <si>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</si>
  <si>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</si>
  <si>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</si>
  <si>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</si>
  <si>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</si>
  <si>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</si>
  <si>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</si>
  <si>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</si>
  <si>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</si>
  <si>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</si>
  <si>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</si>
  <si>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</si>
  <si>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</si>
  <si>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</si>
  <si>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</si>
  <si>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</si>
  <si>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</si>
  <si>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</si>
  <si>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</si>
  <si>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</si>
  <si>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</si>
  <si>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</si>
  <si>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</si>
  <si>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</si>
  <si>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</si>
  <si>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</si>
  <si>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</si>
  <si>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</si>
  <si>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</si>
  <si>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</si>
  <si>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</si>
  <si>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</si>
  <si>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</si>
  <si>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</si>
  <si>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</si>
  <si>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</si>
  <si>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</si>
  <si>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</si>
  <si>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</si>
  <si>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</si>
  <si>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</si>
  <si>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</si>
  <si>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</si>
  <si>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</si>
  <si>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</si>
  <si>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</si>
  <si>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</si>
  <si>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</si>
  <si>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</si>
  <si>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</si>
  <si>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</si>
  <si>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</si>
  <si>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</si>
  <si>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</si>
  <si>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</si>
  <si>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</si>
  <si>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</si>
  <si>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</si>
  <si>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</si>
  <si>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</si>
  <si>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</si>
  <si>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</si>
  <si>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</si>
  <si>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</si>
  <si>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</si>
  <si>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</si>
  <si>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</si>
  <si>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</si>
  <si>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</si>
  <si>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</si>
  <si>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</si>
  <si>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</si>
  <si>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</si>
  <si>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</si>
  <si>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</si>
  <si>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</si>
  <si>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</si>
  <si>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</si>
  <si>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</si>
  <si>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</si>
  <si>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</si>
  <si>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</si>
  <si>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</si>
  <si>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</si>
  <si>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</si>
  <si>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</si>
  <si>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</si>
  <si>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</si>
  <si>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</si>
  <si>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</si>
  <si>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</si>
  <si>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</si>
  <si>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</si>
  <si>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</si>
  <si>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</si>
  <si>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</si>
  <si>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</si>
  <si>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</si>
  <si>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</si>
  <si>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</si>
  <si>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</si>
  <si>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</si>
  <si>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</si>
  <si>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</si>
  <si>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</si>
  <si>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</si>
  <si>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</si>
  <si>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</si>
  <si>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</si>
  <si>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</si>
  <si>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</si>
  <si>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</si>
  <si>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</si>
  <si>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</si>
  <si>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</si>
  <si>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</si>
  <si>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</si>
  <si>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</si>
  <si>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</si>
  <si>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</si>
  <si>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</si>
  <si>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</si>
  <si>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</si>
  <si>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</si>
  <si>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</si>
  <si>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</si>
  <si>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</si>
  <si>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</si>
  <si>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</si>
  <si>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</si>
  <si>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</si>
  <si>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</si>
  <si>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</si>
  <si>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</si>
  <si>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</si>
  <si>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</si>
  <si>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</si>
  <si>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</si>
  <si>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</si>
  <si>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</si>
  <si>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</si>
  <si>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</si>
  <si>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</si>
  <si>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</si>
  <si>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</si>
  <si>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</si>
  <si>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</si>
  <si>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</si>
  <si>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</si>
  <si>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</si>
  <si>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</si>
  <si>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</si>
  <si>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</si>
  <si>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</si>
  <si>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</si>
  <si>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</si>
  <si>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</si>
  <si>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</si>
  <si>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</si>
  <si>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</si>
  <si>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</si>
  <si>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</si>
  <si>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</si>
  <si>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</si>
  <si>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</si>
  <si>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</si>
  <si>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</si>
  <si>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</si>
  <si>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</si>
  <si>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</si>
  <si>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</si>
  <si>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</si>
  <si>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</si>
  <si>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</si>
  <si>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</si>
  <si>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</si>
  <si>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</si>
  <si>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</si>
  <si>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</si>
  <si>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</si>
  <si>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</si>
  <si>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</si>
  <si>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</si>
  <si>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</si>
  <si>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</si>
  <si>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</si>
  <si>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</si>
  <si>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</si>
  <si>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</si>
  <si>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</si>
  <si>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</si>
  <si>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</si>
  <si>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</si>
  <si>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</si>
  <si>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</si>
  <si>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</si>
  <si>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</si>
  <si>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</si>
  <si>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</si>
  <si>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</si>
  <si>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</si>
  <si>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</si>
  <si>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</si>
  <si>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</si>
  <si>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</si>
  <si>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</si>
  <si>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</si>
  <si>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</si>
  <si>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</si>
  <si>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</si>
  <si>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</si>
  <si>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</si>
  <si>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</si>
  <si>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</si>
  <si>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</si>
  <si>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</si>
  <si>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</si>
  <si>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</si>
  <si>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</si>
  <si>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</si>
  <si>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</si>
  <si>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</si>
  <si>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</si>
  <si>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</si>
  <si>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</si>
  <si>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</si>
  <si>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</si>
  <si>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</si>
  <si>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</si>
  <si>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</si>
  <si>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</si>
  <si>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</si>
  <si>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</si>
  <si>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</si>
  <si>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</si>
  <si>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</si>
  <si>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</si>
  <si>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</si>
  <si>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</si>
  <si>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</si>
  <si>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</si>
  <si>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</si>
  <si>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</si>
  <si>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</si>
  <si>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</si>
  <si>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</si>
  <si>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</si>
  <si>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</si>
  <si>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</si>
  <si>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</si>
  <si>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</si>
  <si>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</si>
  <si>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</si>
  <si>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</si>
  <si>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</si>
  <si>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</si>
  <si>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</si>
  <si>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</si>
  <si>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</si>
  <si>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</si>
  <si>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</si>
  <si>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</si>
  <si>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</si>
  <si>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</si>
  <si>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</si>
  <si>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</si>
  <si>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</si>
  <si>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</si>
  <si>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</si>
  <si>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</si>
  <si>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</si>
  <si>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</si>
  <si>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</si>
  <si>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</si>
  <si>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</si>
  <si>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</si>
  <si>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</si>
  <si>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</si>
  <si>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</si>
  <si>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</si>
  <si>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</si>
  <si>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</si>
  <si>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</si>
  <si>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</si>
  <si>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</si>
  <si>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</si>
  <si>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</si>
  <si>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</si>
  <si>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</si>
  <si>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</si>
  <si>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</si>
  <si>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</si>
  <si>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</si>
  <si>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</si>
  <si>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</si>
  <si>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</si>
  <si>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</si>
  <si>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</si>
  <si>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</si>
  <si>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</si>
  <si>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</si>
  <si>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</si>
  <si>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</si>
  <si>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</si>
  <si>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</si>
  <si>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</si>
  <si>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</si>
  <si>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</si>
  <si>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</si>
  <si>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</si>
  <si>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</si>
  <si>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</si>
  <si>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</si>
  <si>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</si>
  <si>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</si>
  <si>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</si>
  <si>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</si>
  <si>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</si>
  <si>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</si>
  <si>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</si>
  <si>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</si>
  <si>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</si>
  <si>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</si>
  <si>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</si>
  <si>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</si>
  <si>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</si>
  <si>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</si>
  <si>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</si>
  <si>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</si>
  <si>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</si>
  <si>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</si>
  <si>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</si>
  <si>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</si>
  <si>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</si>
  <si>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</si>
  <si>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</si>
  <si>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</si>
  <si>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</si>
  <si>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</si>
  <si>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</si>
  <si>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</si>
  <si>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</si>
  <si>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</si>
  <si>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</si>
  <si>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</si>
  <si>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</si>
  <si>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</si>
  <si>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</si>
  <si>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</si>
  <si>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</si>
  <si>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</si>
  <si>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</si>
  <si>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</si>
  <si>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</si>
  <si>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</si>
  <si>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</si>
  <si>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</si>
  <si>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</si>
  <si>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</si>
  <si>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</si>
  <si>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</si>
  <si>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</si>
  <si>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</si>
  <si>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</si>
  <si>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</si>
  <si>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</si>
  <si>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</si>
  <si>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</si>
  <si>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</si>
  <si>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</si>
  <si>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</si>
  <si>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</si>
  <si>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</si>
  <si>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</si>
  <si>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</si>
  <si>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</si>
  <si>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</si>
  <si>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</si>
  <si>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</si>
  <si>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</si>
  <si>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</si>
  <si>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</si>
  <si>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</si>
  <si>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</si>
  <si>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</si>
  <si>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</si>
  <si>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</si>
  <si>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</si>
  <si>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</si>
  <si>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</si>
  <si>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</si>
  <si>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</si>
  <si>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</si>
  <si>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</si>
  <si>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</si>
  <si>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</si>
  <si>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</si>
  <si>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</si>
  <si>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</si>
  <si>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</si>
  <si>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</si>
  <si>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</si>
  <si>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</si>
  <si>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</si>
  <si>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</si>
  <si>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</si>
  <si>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</si>
  <si>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</si>
  <si>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</si>
  <si>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</si>
  <si>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</si>
  <si>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</si>
  <si>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</si>
  <si>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</si>
  <si>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</si>
  <si>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</si>
  <si>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</si>
  <si>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</si>
  <si>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</si>
  <si>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</si>
  <si>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</si>
  <si>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</si>
  <si>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</si>
  <si>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</si>
  <si>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</si>
  <si>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</si>
  <si>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</si>
  <si>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</si>
  <si>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</si>
  <si>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</si>
  <si>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</si>
  <si>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</si>
  <si>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</si>
  <si>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</si>
  <si>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</si>
  <si>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</si>
  <si>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</si>
  <si>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</si>
  <si>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</si>
  <si>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</si>
  <si>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</si>
  <si>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</si>
  <si>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</si>
  <si>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</si>
  <si>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</si>
  <si>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</si>
  <si>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</si>
  <si>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</si>
  <si>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</si>
  <si>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</si>
  <si>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</si>
  <si>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</si>
  <si>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</si>
  <si>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</si>
  <si>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</si>
  <si>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</si>
  <si>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</si>
  <si>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</si>
  <si>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</si>
  <si>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</si>
  <si>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</si>
  <si>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</si>
  <si>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</si>
  <si>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</si>
  <si>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</si>
  <si>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</si>
  <si>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</si>
  <si>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</si>
  <si>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</si>
  <si>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</si>
  <si>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</si>
  <si>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</si>
  <si>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</si>
  <si>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</si>
  <si>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</si>
  <si>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</si>
  <si>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</si>
  <si>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</si>
  <si>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</si>
  <si>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</si>
  <si>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</si>
  <si>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</si>
  <si>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</si>
  <si>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</si>
  <si>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</si>
  <si>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</si>
  <si>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</si>
  <si>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</si>
  <si>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</si>
  <si>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</si>
  <si>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</si>
  <si>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</si>
  <si>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</si>
  <si>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</si>
  <si>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</si>
  <si>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</si>
  <si>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</si>
  <si>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</si>
  <si>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</si>
  <si>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</si>
  <si>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</si>
  <si>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</si>
  <si>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</si>
  <si>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</si>
  <si>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</si>
  <si>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</si>
  <si>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</si>
  <si>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</si>
  <si>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</si>
  <si>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</si>
  <si>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</si>
  <si>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</si>
  <si>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</si>
  <si>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</si>
  <si>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</si>
  <si>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</si>
  <si>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</si>
  <si>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</si>
  <si>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</si>
  <si>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</si>
  <si>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</si>
  <si>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</si>
  <si>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</si>
  <si>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</si>
  <si>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</si>
  <si>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</si>
  <si>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</si>
  <si>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</si>
  <si>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</si>
  <si>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</si>
  <si>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</si>
  <si>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</si>
  <si>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</si>
  <si>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</si>
  <si>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</si>
  <si>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</si>
  <si>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</si>
  <si>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</si>
  <si>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</si>
  <si>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</si>
  <si>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</si>
  <si>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</si>
  <si>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</si>
  <si>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</si>
  <si>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</si>
  <si>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</si>
  <si>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</si>
  <si>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</si>
  <si>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</si>
  <si>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</si>
  <si>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</si>
  <si>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</si>
  <si>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</si>
  <si>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</si>
  <si>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</si>
  <si>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</si>
  <si>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</si>
  <si>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</si>
  <si>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</si>
  <si>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</si>
  <si>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</si>
  <si>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</si>
  <si>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</si>
  <si>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</si>
  <si>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</si>
  <si>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</si>
  <si>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</si>
  <si>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</si>
  <si>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</si>
  <si>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</si>
  <si>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</si>
  <si>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</si>
  <si>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</si>
  <si>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</si>
  <si>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</si>
  <si>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</si>
  <si>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</si>
  <si>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</si>
  <si>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</si>
  <si>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</si>
  <si>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</si>
  <si>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</si>
  <si>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</si>
  <si>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</si>
  <si>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</si>
  <si>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</si>
  <si>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</si>
  <si>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</si>
  <si>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</si>
  <si>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</si>
  <si>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</si>
  <si>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</si>
  <si>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</si>
  <si>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</si>
  <si>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</si>
  <si>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</si>
  <si>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</si>
  <si>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</si>
  <si>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</si>
  <si>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</si>
  <si>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</si>
  <si>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</si>
  <si>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</si>
  <si>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</si>
  <si>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</si>
  <si>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</si>
  <si>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</si>
  <si>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</si>
  <si>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</si>
  <si>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</si>
  <si>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</si>
  <si>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</si>
  <si>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</si>
  <si>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</si>
  <si>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</si>
  <si>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</si>
  <si>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</si>
  <si>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</si>
  <si>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</si>
  <si>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</si>
  <si>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</si>
  <si>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</si>
  <si>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</si>
  <si>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</si>
  <si>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</si>
  <si>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</si>
  <si>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</si>
  <si>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</si>
  <si>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</si>
  <si>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</si>
  <si>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</si>
  <si>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</si>
  <si>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</si>
  <si>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</si>
  <si>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</si>
  <si>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</si>
  <si>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</si>
  <si>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</si>
  <si>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</si>
  <si>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</si>
  <si>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</si>
  <si>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</si>
  <si>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</si>
  <si>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</si>
  <si>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</si>
  <si>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</si>
  <si>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</si>
  <si>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</si>
  <si>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</si>
  <si>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</si>
  <si>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</si>
  <si>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</si>
  <si>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</si>
  <si>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</si>
  <si>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</si>
  <si>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</si>
  <si>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</si>
  <si>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</si>
  <si>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</si>
  <si>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</si>
  <si>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</si>
  <si>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</si>
  <si>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</si>
  <si>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</si>
  <si>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</si>
  <si>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</si>
  <si>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</si>
  <si>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</si>
  <si>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</si>
  <si>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</si>
  <si>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</si>
  <si>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</si>
  <si>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</si>
  <si>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</si>
  <si>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</si>
  <si>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</si>
  <si>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</si>
  <si>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</si>
  <si>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</si>
  <si>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</si>
  <si>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</si>
  <si>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</si>
  <si>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</si>
  <si>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</si>
  <si>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</si>
  <si>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</si>
  <si>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</si>
  <si>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</si>
  <si>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</si>
  <si>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</si>
  <si>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</si>
  <si>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</si>
  <si>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</si>
  <si>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</si>
  <si>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</si>
  <si>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</si>
  <si>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</si>
  <si>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</si>
  <si>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</si>
  <si>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</si>
  <si>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</si>
  <si>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</si>
  <si>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</si>
  <si>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</si>
  <si>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</si>
  <si>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</si>
  <si>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</si>
  <si>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</si>
  <si>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</si>
  <si>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</si>
  <si>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</si>
  <si>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</si>
  <si>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</si>
  <si>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</si>
  <si>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</si>
  <si>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</si>
  <si>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</si>
  <si>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</si>
  <si>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</si>
  <si>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</si>
  <si>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</si>
  <si>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</si>
  <si>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</si>
  <si>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</si>
  <si>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</si>
  <si>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</si>
  <si>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</si>
  <si>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</si>
  <si>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</si>
  <si>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</si>
  <si>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</si>
  <si>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</si>
  <si>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</si>
  <si>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</si>
  <si>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</si>
  <si>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</si>
  <si>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</si>
  <si>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</si>
  <si>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</si>
  <si>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</si>
  <si>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</si>
  <si>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</si>
  <si>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</si>
  <si>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</si>
  <si>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</si>
  <si>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</si>
  <si>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</si>
  <si>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</si>
  <si>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</si>
  <si>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</si>
  <si>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</si>
  <si>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</si>
  <si>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</si>
  <si>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</si>
  <si>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</si>
  <si>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</si>
  <si>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</si>
  <si>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</si>
  <si>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</si>
  <si>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</si>
  <si>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</si>
  <si>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</si>
  <si>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</si>
  <si>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</si>
  <si>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</si>
  <si>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</si>
  <si>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</si>
  <si>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</si>
  <si>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</si>
  <si>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</si>
  <si>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</si>
  <si>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</si>
  <si>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</si>
  <si>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</si>
  <si>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</si>
  <si>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</si>
  <si>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</si>
  <si>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</si>
  <si>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</si>
  <si>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</si>
  <si>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</si>
  <si>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</si>
  <si>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</si>
  <si>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</si>
  <si>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</si>
  <si>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</si>
  <si>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</si>
  <si>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</si>
  <si>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</si>
  <si>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</si>
  <si>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</si>
  <si>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</si>
  <si>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</si>
  <si>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</si>
  <si>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</si>
  <si>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</si>
  <si>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</si>
  <si>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</si>
  <si>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</si>
  <si>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</si>
  <si>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</si>
  <si>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</si>
  <si>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</si>
  <si>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</si>
  <si>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</si>
  <si>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</si>
  <si>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</si>
  <si>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</si>
  <si>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</si>
  <si>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</si>
  <si>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</si>
  <si>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</si>
  <si>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</si>
  <si>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</si>
  <si>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</si>
  <si>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</si>
  <si>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</si>
  <si>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</si>
  <si>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</si>
  <si>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</si>
  <si>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</si>
  <si>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</si>
  <si>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</si>
  <si>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</si>
  <si>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</si>
  <si>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</si>
  <si>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</si>
  <si>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</si>
  <si>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</si>
  <si>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</si>
  <si>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</si>
  <si>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</si>
  <si>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</si>
  <si>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</si>
  <si>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</si>
  <si>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</si>
  <si>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</si>
  <si>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</si>
  <si>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</si>
  <si>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</si>
  <si>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</si>
  <si>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</si>
  <si>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</si>
  <si>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</si>
  <si>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</si>
  <si>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</si>
  <si>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</si>
  <si>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</si>
  <si>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</si>
  <si>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</si>
  <si>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</si>
  <si>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</si>
  <si>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</si>
  <si>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</si>
  <si>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</si>
  <si>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</si>
  <si>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</si>
  <si>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</si>
  <si>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</si>
  <si>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</si>
  <si>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</si>
  <si>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</si>
  <si>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</si>
  <si>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</si>
  <si>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</si>
  <si>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</si>
  <si>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</si>
  <si>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</si>
  <si>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</si>
  <si>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</si>
  <si>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</si>
  <si>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</si>
  <si>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</si>
  <si>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</si>
  <si>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</si>
  <si>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</si>
  <si>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</si>
  <si>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</si>
  <si>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</si>
  <si>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</si>
  <si>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</si>
  <si>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</si>
  <si>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</si>
  <si>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</si>
  <si>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</si>
  <si>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</si>
  <si>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</si>
  <si>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</si>
  <si>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</si>
  <si>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</si>
  <si>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</si>
  <si>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</si>
  <si>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</si>
  <si>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</si>
  <si>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</si>
  <si>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</si>
  <si>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</si>
  <si>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</si>
  <si>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</si>
  <si>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</si>
  <si>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</si>
  <si>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</si>
  <si>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</si>
  <si>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</si>
  <si>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</si>
  <si>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</si>
  <si>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</si>
  <si>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</si>
  <si>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</si>
  <si>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</si>
  <si>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</si>
  <si>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</si>
  <si>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</si>
  <si>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</si>
  <si>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</si>
  <si>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</si>
  <si>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</si>
  <si>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</si>
  <si>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</si>
  <si>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</si>
  <si>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</si>
  <si>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</si>
  <si>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</si>
  <si>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</si>
  <si>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</si>
  <si>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</si>
  <si>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</si>
  <si>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</si>
  <si>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</si>
  <si>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</si>
  <si>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</si>
  <si>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</si>
  <si>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</si>
  <si>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</si>
  <si>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</si>
  <si>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</si>
  <si>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</si>
  <si>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</si>
  <si>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</si>
  <si>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</si>
  <si>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</si>
  <si>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</si>
  <si>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</si>
  <si>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</si>
  <si>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</si>
  <si>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</si>
  <si>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</si>
  <si>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</si>
  <si>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</si>
  <si>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</si>
  <si>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</si>
  <si>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</si>
  <si>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</si>
  <si>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</si>
  <si>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</si>
  <si>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</si>
  <si>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</si>
  <si>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</si>
  <si>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</si>
  <si>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</si>
  <si>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</si>
  <si>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</si>
  <si>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</si>
  <si>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</si>
  <si>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</si>
  <si>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</si>
  <si>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</si>
  <si>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</si>
  <si>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</si>
  <si>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</si>
  <si>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</si>
  <si>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</si>
  <si>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</si>
  <si>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</si>
  <si>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</si>
  <si>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</si>
  <si>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</si>
  <si>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</si>
  <si>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</si>
  <si>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</si>
  <si>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</si>
  <si>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</si>
  <si>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</si>
  <si>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</si>
  <si>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</si>
  <si>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</si>
  <si>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</si>
  <si>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</si>
  <si>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</si>
  <si>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</si>
  <si>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</si>
  <si>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</si>
  <si>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</si>
  <si>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</si>
  <si>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</si>
  <si>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</si>
  <si>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</si>
  <si>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</si>
  <si>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</si>
  <si>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</si>
  <si>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</si>
  <si>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</si>
  <si>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</si>
  <si>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</si>
  <si>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</si>
  <si>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</si>
  <si>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</si>
  <si>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</si>
  <si>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</si>
  <si>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</si>
  <si>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</si>
  <si>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</si>
  <si>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</si>
  <si>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</si>
  <si>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</si>
  <si>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</si>
  <si>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</si>
  <si>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</si>
  <si>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</si>
  <si>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</si>
  <si>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</si>
  <si>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</si>
  <si>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</si>
  <si>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</si>
  <si>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</si>
  <si>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</si>
  <si>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</si>
  <si>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</si>
  <si>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</si>
  <si>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</si>
  <si>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</si>
  <si>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</si>
  <si>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</si>
  <si>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</si>
  <si>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</si>
  <si>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</si>
  <si>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</si>
  <si>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</si>
  <si>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</si>
  <si>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</si>
  <si>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</si>
  <si>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</si>
  <si>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</si>
  <si>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</si>
  <si>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</si>
  <si>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</si>
  <si>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</si>
  <si>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</si>
  <si>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</si>
  <si>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</si>
  <si>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</si>
  <si>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</si>
  <si>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</si>
  <si>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</si>
  <si>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</si>
  <si>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</si>
  <si>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</si>
  <si>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</si>
  <si>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</si>
  <si>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</si>
  <si>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</si>
  <si>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</si>
  <si>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</si>
  <si>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</si>
  <si>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</si>
  <si>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</si>
  <si>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</si>
  <si>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</si>
  <si>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</si>
  <si>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</si>
  <si>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</si>
  <si>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</si>
  <si>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</si>
  <si>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</si>
  <si>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</si>
  <si>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</si>
  <si>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</si>
  <si>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</si>
  <si>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</si>
  <si>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</si>
  <si>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</si>
  <si>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</si>
  <si>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</si>
  <si>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</si>
  <si>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</si>
  <si>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</si>
  <si>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</si>
  <si>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</si>
  <si>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</si>
  <si>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</si>
  <si>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</si>
  <si>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</si>
  <si>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</si>
  <si>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</si>
  <si>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</si>
  <si>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</si>
  <si>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</si>
  <si>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</si>
  <si>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</si>
  <si>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</si>
  <si>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</si>
  <si>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</si>
  <si>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</si>
  <si>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</si>
  <si>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</si>
  <si>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</si>
  <si>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</si>
  <si>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</si>
  <si>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</si>
  <si>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</si>
  <si>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</si>
  <si>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</si>
  <si>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</si>
  <si>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</si>
  <si>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</si>
  <si>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</si>
  <si>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</si>
  <si>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</si>
  <si>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</si>
  <si>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</si>
  <si>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</si>
  <si>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</si>
  <si>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</si>
  <si>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</si>
  <si>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</si>
  <si>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</si>
  <si>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</si>
  <si>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</si>
  <si>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</si>
  <si>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</si>
  <si>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</si>
  <si>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</si>
  <si>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</si>
  <si>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</si>
  <si>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</si>
  <si>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</si>
  <si>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</si>
  <si>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</si>
  <si>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</si>
  <si>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</si>
  <si>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</si>
  <si>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</si>
  <si>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</si>
  <si>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</si>
  <si>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</si>
  <si>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</si>
  <si>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</si>
  <si>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</si>
  <si>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</si>
  <si>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</si>
  <si>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</si>
  <si>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</si>
  <si>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</si>
  <si>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</si>
  <si>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</si>
  <si>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</si>
  <si>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</si>
  <si>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</si>
  <si>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</si>
  <si>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</si>
  <si>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</si>
  <si>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</si>
  <si>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</si>
  <si>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</si>
  <si>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</si>
  <si>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</si>
  <si>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</si>
  <si>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</si>
  <si>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</si>
  <si>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</si>
  <si>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</si>
  <si>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</si>
  <si>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</si>
  <si>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</si>
  <si>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</si>
  <si>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</si>
  <si>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</si>
  <si>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</si>
  <si>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</si>
  <si>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</si>
  <si>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</si>
  <si>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</si>
  <si>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</si>
  <si>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</si>
  <si>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</si>
  <si>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</si>
  <si>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</si>
  <si>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</si>
  <si>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</si>
  <si>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</si>
  <si>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</si>
  <si>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</si>
  <si>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</si>
  <si>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</si>
  <si>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</si>
  <si>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</si>
  <si>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</si>
  <si>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</si>
  <si>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</si>
  <si>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</si>
  <si>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</si>
  <si>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</si>
  <si>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</si>
  <si>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</si>
  <si>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</si>
  <si>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</si>
  <si>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</si>
  <si>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</si>
  <si>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</si>
  <si>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</si>
  <si>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</si>
  <si>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</si>
  <si>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</si>
  <si>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</si>
  <si>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</si>
  <si>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</si>
  <si>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</si>
  <si>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</si>
  <si>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</si>
  <si>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</si>
  <si>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</si>
  <si>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</si>
  <si>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</si>
  <si>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</si>
  <si>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</si>
  <si>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</si>
  <si>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</si>
  <si>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</si>
  <si>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</si>
  <si>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</si>
  <si>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</si>
  <si>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</si>
  <si>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</si>
  <si>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</si>
  <si>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</si>
  <si>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</si>
  <si>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</si>
  <si>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</si>
  <si>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</si>
  <si>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</si>
  <si>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</si>
  <si>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</si>
  <si>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</si>
  <si>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</si>
  <si>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</si>
  <si>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</si>
  <si>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</si>
  <si>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</si>
  <si>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</si>
  <si>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</si>
  <si>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</si>
  <si>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</si>
  <si>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</si>
  <si>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</si>
  <si>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</si>
  <si>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</si>
  <si>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</si>
  <si>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</si>
  <si>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</si>
  <si>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</si>
  <si>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</si>
  <si>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</si>
  <si>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</si>
  <si>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</si>
  <si>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</si>
  <si>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</si>
  <si>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</si>
  <si>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</si>
  <si>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</si>
  <si>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</si>
  <si>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</si>
  <si>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</si>
  <si>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</si>
  <si>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</si>
  <si>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</si>
  <si>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</si>
  <si>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</si>
  <si>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</si>
  <si>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</si>
  <si>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</si>
  <si>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</si>
  <si>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</si>
  <si>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</si>
  <si>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</si>
  <si>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</si>
  <si>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</si>
  <si>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</si>
  <si>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</si>
  <si>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</si>
  <si>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</si>
  <si>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</si>
  <si>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</si>
  <si>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</si>
  <si>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</si>
  <si>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</si>
  <si>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</si>
  <si>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</si>
  <si>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</si>
  <si>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</si>
  <si>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</si>
  <si>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</si>
  <si>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</si>
  <si>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</si>
  <si>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</si>
  <si>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</si>
  <si>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</si>
  <si>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</si>
  <si>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</si>
  <si>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</si>
  <si>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</si>
  <si>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</si>
  <si>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</si>
  <si>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</si>
  <si>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</si>
  <si>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</si>
  <si>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</si>
  <si>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</si>
  <si>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</si>
  <si>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</si>
  <si>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</si>
  <si>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</si>
  <si>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</si>
  <si>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</si>
  <si>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</si>
  <si>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</si>
  <si>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</si>
  <si>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</si>
  <si>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</si>
  <si>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</si>
  <si>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</si>
  <si>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</si>
  <si>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</si>
  <si>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</si>
  <si>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</si>
  <si>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</si>
  <si>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</si>
  <si>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</si>
  <si>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</si>
  <si>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</si>
  <si>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</si>
  <si>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</si>
  <si>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</si>
  <si>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</si>
  <si>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</si>
  <si>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</si>
  <si>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</si>
  <si>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</si>
  <si>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</si>
  <si>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</si>
  <si>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</si>
  <si>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</si>
  <si>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</si>
  <si>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</si>
  <si>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</si>
  <si>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</si>
  <si>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</si>
  <si>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</si>
  <si>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</si>
  <si>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</si>
  <si>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</si>
  <si>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</si>
  <si>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</si>
  <si>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</si>
  <si>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</si>
  <si>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</si>
  <si>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</si>
  <si>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</si>
  <si>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</si>
  <si>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</si>
  <si>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</si>
  <si>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</si>
  <si>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</si>
  <si>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</si>
  <si>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</si>
  <si>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</si>
  <si>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</si>
  <si>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</si>
  <si>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</si>
  <si>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</si>
  <si>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</si>
  <si>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</si>
  <si>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</si>
  <si>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</si>
  <si>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</si>
  <si>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</si>
  <si>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</si>
  <si>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</si>
  <si>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</si>
  <si>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</si>
  <si>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</si>
  <si>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</si>
  <si>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</si>
  <si>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</si>
  <si>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</si>
  <si>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</si>
  <si>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</si>
  <si>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</si>
  <si>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</si>
  <si>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</si>
  <si>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</si>
  <si>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</si>
  <si>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</si>
  <si>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</si>
  <si>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</si>
  <si>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</si>
  <si>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</si>
  <si>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</si>
  <si>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</si>
  <si>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</si>
  <si>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</si>
  <si>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</si>
  <si>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</si>
  <si>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</si>
  <si>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</si>
  <si>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</si>
  <si>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</si>
  <si>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</si>
  <si>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</si>
  <si>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</si>
  <si>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</si>
  <si>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</si>
  <si>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</si>
  <si>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</si>
  <si>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</si>
  <si>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</si>
  <si>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</si>
  <si>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</si>
  <si>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</si>
  <si>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</si>
  <si>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</si>
  <si>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</si>
  <si>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</si>
  <si>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</si>
  <si>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</si>
  <si>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</si>
  <si>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</si>
  <si>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</si>
  <si>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</si>
  <si>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</si>
  <si>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</si>
  <si>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</si>
  <si>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</si>
  <si>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</si>
  <si>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</si>
  <si>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</si>
  <si>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</si>
  <si>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</si>
  <si>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</si>
  <si>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</si>
  <si>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</si>
  <si>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</si>
  <si>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</si>
  <si>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</si>
  <si>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</si>
  <si>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</si>
  <si>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</si>
  <si>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</si>
  <si>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</si>
  <si>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</si>
  <si>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</si>
  <si>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</si>
  <si>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</si>
  <si>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</si>
  <si>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</si>
  <si>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</si>
  <si>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</si>
  <si>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</si>
  <si>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</si>
  <si>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</si>
  <si>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</si>
  <si>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</si>
  <si>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</si>
  <si>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</si>
  <si>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</si>
  <si>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</si>
  <si>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</si>
  <si>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</si>
  <si>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</si>
  <si>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</si>
  <si>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</si>
  <si>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</si>
  <si>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</si>
  <si>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</si>
  <si>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</si>
  <si>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</si>
  <si>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</si>
  <si>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</si>
  <si>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</si>
  <si>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</si>
  <si>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</si>
  <si>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</si>
  <si>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</si>
  <si>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</si>
  <si>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</si>
  <si>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</si>
  <si>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</si>
  <si>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</si>
  <si>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</si>
  <si>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</si>
  <si>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</si>
  <si>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</si>
  <si>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</si>
  <si>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</si>
  <si>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</si>
  <si>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</si>
  <si>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</si>
  <si>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</si>
  <si>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</si>
  <si>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</si>
  <si>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</si>
  <si>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</si>
  <si>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</si>
  <si>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</si>
  <si>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</si>
  <si>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</si>
  <si>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</si>
  <si>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</si>
  <si>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</si>
  <si>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</si>
  <si>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</si>
  <si>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</si>
  <si>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</si>
  <si>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</si>
  <si>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</si>
  <si>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</si>
  <si>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</si>
  <si>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</si>
  <si>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</si>
  <si>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</si>
  <si>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</si>
  <si>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</si>
  <si>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</si>
  <si>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</si>
  <si>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</si>
  <si>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</si>
  <si>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</si>
  <si>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</si>
  <si>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</si>
  <si>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</si>
  <si>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</si>
  <si>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</si>
  <si>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</si>
  <si>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</si>
  <si>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</si>
  <si>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</si>
  <si>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</si>
  <si>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</si>
  <si>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</si>
  <si>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</si>
  <si>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</si>
  <si>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</si>
  <si>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</si>
  <si>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</si>
  <si>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</si>
  <si>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</si>
  <si>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</si>
  <si>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</si>
  <si>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</si>
  <si>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</si>
  <si>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</si>
  <si>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</si>
  <si>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</si>
  <si>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</si>
  <si>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</si>
  <si>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</si>
  <si>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</si>
  <si>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</si>
  <si>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</si>
  <si>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</si>
  <si>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</si>
  <si>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</si>
  <si>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</si>
  <si>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</si>
  <si>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</si>
  <si>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</si>
  <si>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</si>
  <si>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</si>
  <si>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</si>
  <si>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</si>
  <si>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</si>
  <si>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</si>
  <si>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</si>
  <si>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</si>
  <si>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</si>
  <si>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</si>
  <si>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</si>
  <si>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</si>
  <si>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</si>
  <si>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</si>
  <si>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</si>
  <si>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</si>
  <si>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</si>
  <si>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</si>
  <si>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</si>
  <si>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</si>
  <si>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</si>
  <si>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</si>
  <si>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</si>
  <si>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</si>
  <si>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</si>
  <si>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</si>
  <si>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</si>
  <si>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</si>
  <si>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</si>
  <si>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</si>
  <si>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</si>
  <si>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</si>
  <si>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</si>
  <si>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</si>
  <si>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</si>
  <si>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</si>
  <si>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</si>
  <si>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</si>
  <si>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</si>
  <si>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</si>
  <si>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</si>
  <si>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</si>
  <si>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</si>
  <si>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</si>
  <si>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</si>
  <si>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</si>
  <si>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</si>
  <si>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</si>
  <si>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</si>
  <si>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</si>
  <si>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</si>
  <si>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</si>
  <si>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</si>
  <si>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</si>
  <si>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</si>
  <si>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</si>
  <si>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</si>
  <si>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</si>
  <si>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</si>
  <si>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</si>
  <si>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</si>
  <si>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</si>
  <si>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</si>
  <si>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</si>
  <si>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</si>
  <si>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</si>
  <si>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</si>
  <si>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</si>
  <si>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</si>
  <si>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</si>
  <si>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</si>
  <si>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</si>
  <si>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</si>
  <si>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</si>
  <si>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</si>
  <si>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</si>
  <si>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</si>
  <si>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</si>
  <si>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</si>
  <si>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</si>
  <si>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</si>
  <si>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</si>
  <si>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</si>
  <si>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</si>
  <si>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</si>
  <si>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</si>
  <si>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</si>
  <si>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</si>
  <si>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</si>
  <si>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</si>
  <si>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</si>
  <si>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</si>
  <si>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</si>
  <si>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</si>
  <si>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</si>
  <si>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</si>
  <si>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</si>
  <si>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</si>
  <si>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</si>
  <si>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</si>
  <si>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</si>
  <si>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</si>
  <si>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</si>
  <si>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</si>
  <si>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</si>
  <si>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</si>
  <si>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</si>
  <si>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</si>
  <si>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</si>
  <si>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</si>
  <si>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</si>
  <si>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</si>
  <si>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</si>
  <si>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</si>
  <si>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</si>
  <si>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</si>
  <si>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</si>
  <si>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</si>
  <si>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</si>
  <si>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</si>
  <si>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</si>
  <si>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</si>
  <si>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</si>
  <si>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</si>
  <si>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</si>
  <si>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</si>
  <si>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</si>
  <si>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</si>
  <si>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</si>
  <si>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</si>
  <si>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</si>
  <si>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</si>
  <si>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</si>
  <si>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</si>
  <si>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</si>
  <si>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</si>
  <si>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</si>
  <si>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</si>
  <si>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</si>
  <si>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</si>
  <si>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</si>
  <si>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</si>
  <si>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</si>
  <si>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</si>
  <si>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</si>
  <si>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</si>
  <si>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</si>
  <si>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</si>
  <si>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</si>
  <si>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</si>
  <si>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</si>
  <si>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</si>
  <si>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</si>
  <si>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</si>
  <si>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</si>
  <si>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</si>
  <si>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</si>
  <si>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</si>
  <si>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</si>
  <si>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</si>
  <si>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</si>
  <si>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</si>
  <si>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</si>
  <si>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</si>
  <si>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</si>
  <si>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</si>
  <si>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</si>
  <si>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</si>
  <si>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</si>
  <si>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</si>
  <si>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</si>
  <si>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</si>
  <si>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</si>
  <si>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</si>
  <si>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</si>
  <si>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</si>
  <si>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</si>
  <si>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</si>
  <si>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</si>
  <si>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</si>
  <si>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</si>
  <si>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</si>
  <si>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</si>
  <si>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</si>
  <si>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</si>
  <si>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</si>
  <si>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</si>
  <si>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</si>
  <si>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</si>
  <si>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</si>
  <si>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</si>
  <si>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</si>
  <si>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</si>
  <si>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</si>
  <si>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</si>
  <si>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</si>
  <si>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</si>
  <si>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</si>
  <si>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</si>
  <si>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</si>
  <si>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</si>
  <si>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</si>
  <si>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</si>
  <si>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</si>
  <si>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</si>
  <si>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</si>
  <si>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</si>
  <si>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</si>
  <si>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</si>
  <si>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</si>
  <si>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</si>
  <si>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</si>
  <si>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</si>
  <si>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</si>
  <si>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</si>
  <si>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</si>
  <si>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</si>
  <si>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</si>
  <si>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</si>
  <si>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</si>
  <si>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</si>
  <si>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</si>
  <si>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</si>
  <si>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</si>
  <si>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</si>
  <si>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</si>
  <si>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</si>
  <si>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</si>
  <si>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</si>
  <si>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</si>
  <si>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</si>
  <si>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</si>
  <si>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</si>
  <si>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</si>
  <si>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</si>
  <si>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</si>
  <si>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</si>
  <si>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</si>
  <si>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</si>
  <si>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</si>
  <si>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</si>
  <si>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</si>
  <si>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</si>
  <si>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</si>
  <si>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</si>
  <si>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</si>
  <si>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</si>
  <si>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</si>
  <si>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</si>
  <si>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</si>
  <si>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</si>
  <si>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</si>
  <si>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</si>
  <si>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</si>
  <si>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</si>
  <si>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</si>
  <si>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</si>
  <si>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</si>
  <si>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</si>
  <si>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</si>
  <si>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</si>
  <si>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</si>
  <si>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</si>
  <si>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</si>
  <si>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</si>
  <si>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</si>
  <si>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</si>
  <si>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</si>
  <si>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</si>
  <si>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</si>
  <si>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</si>
  <si>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</si>
  <si>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</si>
  <si>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</si>
  <si>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</si>
  <si>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</si>
  <si>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</si>
  <si>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</si>
  <si>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</si>
  <si>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</si>
  <si>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</si>
  <si>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</si>
  <si>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</si>
  <si>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</si>
  <si>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</si>
  <si>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</si>
  <si>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</si>
  <si>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</si>
  <si>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</si>
  <si>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</si>
  <si>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</si>
  <si>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</si>
  <si>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</si>
  <si>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</si>
  <si>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</si>
  <si>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</si>
  <si>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</si>
  <si>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</si>
  <si>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</si>
  <si>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</si>
  <si>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</si>
  <si>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</si>
  <si>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</si>
  <si>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</si>
  <si>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</si>
  <si>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</si>
  <si>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</si>
  <si>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</si>
  <si>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</si>
  <si>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</si>
  <si>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</si>
  <si>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</si>
  <si>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</si>
  <si>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</si>
  <si>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</si>
  <si>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</si>
  <si>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</si>
  <si>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</si>
  <si>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</si>
  <si>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</si>
  <si>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</si>
  <si>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</si>
  <si>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</si>
  <si>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</si>
  <si>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</si>
  <si>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</si>
  <si>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</si>
  <si>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</si>
  <si>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</si>
  <si>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</si>
  <si>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</si>
  <si>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</si>
  <si>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</si>
  <si>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</si>
  <si>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</si>
  <si>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</si>
  <si>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</si>
  <si>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</si>
  <si>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</si>
  <si>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</si>
  <si>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</si>
  <si>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</si>
  <si>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</si>
  <si>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</si>
  <si>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</si>
  <si>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</si>
  <si>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</si>
  <si>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</si>
  <si>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</si>
  <si>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</si>
  <si>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</si>
  <si>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</si>
  <si>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</si>
  <si>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</si>
  <si>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</si>
  <si>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</si>
  <si>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</si>
  <si>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</si>
  <si>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</si>
  <si>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</si>
  <si>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</si>
  <si>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</si>
  <si>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</si>
  <si>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</si>
  <si>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</si>
  <si>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</si>
  <si>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</si>
  <si>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</si>
  <si>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</si>
  <si>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</si>
  <si>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</si>
  <si>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</si>
  <si>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</si>
  <si>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</si>
  <si>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</si>
  <si>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</si>
  <si>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</si>
  <si>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</si>
  <si>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</si>
  <si>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</si>
  <si>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</si>
  <si>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</si>
  <si>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</si>
  <si>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</si>
  <si>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</si>
  <si>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</si>
  <si>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</si>
  <si>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</si>
  <si>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</si>
  <si>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</si>
  <si>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</si>
  <si>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</si>
  <si>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</si>
  <si>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</si>
  <si>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</si>
  <si>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</si>
  <si>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</si>
  <si>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</si>
  <si>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</si>
  <si>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</si>
  <si>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</si>
  <si>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</si>
  <si>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</si>
  <si>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</si>
  <si>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</si>
  <si>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</si>
  <si>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</si>
  <si>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</si>
  <si>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</si>
  <si>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</si>
  <si>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</si>
  <si>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</si>
  <si>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</si>
  <si>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</si>
  <si>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</si>
  <si>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</si>
  <si>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</si>
  <si>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</si>
  <si>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</si>
  <si>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</si>
  <si>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</si>
  <si>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</si>
  <si>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</si>
  <si>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</si>
  <si>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</si>
  <si>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</si>
  <si>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</si>
  <si>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</si>
  <si>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</si>
  <si>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</si>
  <si>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</si>
  <si>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</si>
  <si>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</si>
  <si>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</si>
  <si>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</si>
  <si>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</si>
  <si>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</si>
  <si>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</si>
  <si>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</si>
  <si>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</si>
  <si>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</si>
  <si>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</si>
  <si>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</si>
  <si>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</si>
  <si>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</si>
  <si>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</si>
  <si>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</si>
  <si>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</si>
  <si>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</si>
  <si>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</si>
  <si>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</si>
  <si>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</si>
  <si>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</si>
  <si>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</si>
  <si>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</si>
  <si>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</si>
  <si>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</si>
  <si>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</si>
  <si>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</si>
  <si>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</si>
  <si>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</si>
  <si>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</si>
  <si>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</si>
  <si>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</si>
  <si>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</si>
  <si>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</si>
  <si>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</si>
  <si>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</si>
  <si>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</si>
  <si>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</si>
  <si>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</si>
  <si>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</si>
  <si>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</si>
  <si>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</si>
  <si>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</si>
  <si>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</si>
  <si>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</si>
  <si>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</si>
  <si>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</si>
  <si>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</si>
  <si>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</si>
  <si>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</si>
  <si>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</si>
  <si>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</si>
  <si>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</si>
  <si>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</si>
  <si>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</si>
  <si>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</si>
  <si>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</si>
  <si>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</si>
  <si>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</si>
  <si>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</si>
  <si>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</si>
  <si>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</si>
  <si>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</si>
  <si>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</si>
  <si>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</si>
  <si>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</si>
  <si>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</si>
  <si>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</si>
  <si>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</si>
  <si>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</si>
  <si>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</si>
  <si>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</si>
  <si>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</si>
  <si>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</si>
  <si>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</si>
  <si>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</si>
  <si>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</si>
  <si>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</si>
  <si>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</si>
  <si>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</si>
  <si>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</si>
  <si>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</si>
  <si>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</si>
  <si>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</si>
  <si>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</si>
  <si>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</si>
  <si>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</si>
  <si>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</si>
  <si>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</si>
  <si>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</si>
  <si>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</si>
  <si>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</si>
  <si>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</si>
  <si>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</si>
  <si>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</si>
  <si>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</si>
  <si>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</si>
  <si>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</si>
  <si>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</si>
  <si>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</si>
  <si>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</si>
  <si>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</si>
  <si>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</si>
  <si>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</si>
  <si>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</si>
  <si>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</si>
  <si>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</si>
  <si>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</si>
  <si>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</si>
  <si>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</si>
  <si>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</si>
  <si>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</si>
  <si>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</si>
  <si>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</si>
  <si>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</si>
  <si>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</si>
  <si>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</si>
  <si>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</si>
  <si>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</si>
  <si>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</si>
  <si>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</si>
  <si>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</si>
  <si>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</si>
  <si>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</si>
  <si>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</si>
  <si>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</si>
  <si>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</si>
  <si>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</si>
  <si>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</si>
  <si>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</si>
  <si>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</si>
  <si>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</si>
  <si>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</si>
  <si>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</si>
  <si>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</si>
  <si>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</si>
  <si>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</si>
  <si>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</si>
  <si>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</si>
  <si>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</si>
  <si>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</si>
  <si>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</si>
  <si>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</si>
  <si>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</si>
  <si>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</si>
  <si>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</si>
  <si>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</si>
  <si>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</si>
  <si>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</si>
  <si>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</si>
  <si>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</si>
  <si>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</si>
  <si>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</si>
  <si>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</si>
  <si>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</si>
  <si>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</si>
  <si>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</si>
  <si>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</si>
  <si>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</si>
  <si>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</si>
  <si>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</si>
  <si>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</si>
  <si>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</si>
  <si>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</si>
  <si>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</si>
  <si>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</si>
  <si>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</si>
  <si>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</si>
  <si>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</si>
  <si>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</si>
  <si>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</si>
  <si>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</si>
  <si>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</si>
  <si>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</si>
  <si>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</si>
  <si>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</si>
  <si>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</si>
  <si>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</si>
  <si>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</si>
  <si>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</si>
  <si>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</si>
  <si>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</si>
  <si>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</si>
  <si>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</si>
  <si>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</si>
  <si>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</si>
  <si>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</si>
  <si>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</si>
  <si>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</si>
  <si>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</si>
  <si>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</si>
  <si>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</si>
  <si>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</si>
  <si>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</si>
  <si>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</si>
  <si>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</si>
  <si>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</si>
  <si>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</si>
  <si>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</si>
  <si>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</si>
  <si>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</si>
  <si>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</si>
  <si>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</si>
  <si>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</si>
  <si>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</si>
  <si>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</si>
  <si>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</si>
  <si>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</si>
  <si>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</si>
  <si>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</si>
  <si>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</si>
  <si>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</si>
  <si>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</si>
  <si>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</si>
  <si>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</si>
  <si>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</si>
  <si>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</si>
  <si>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</si>
  <si>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</si>
  <si>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</si>
  <si>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</si>
  <si>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</si>
  <si>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</si>
  <si>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</si>
  <si>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</si>
  <si>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</si>
  <si>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</si>
  <si>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</si>
  <si>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</si>
  <si>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</si>
  <si>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</si>
  <si>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</si>
  <si>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</si>
  <si>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</si>
  <si>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</si>
  <si>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</si>
  <si>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</si>
  <si>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</si>
  <si>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</si>
  <si>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</si>
  <si>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</si>
  <si>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</si>
  <si>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</si>
  <si>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</si>
  <si>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</si>
  <si>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</si>
  <si>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</si>
  <si>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</si>
  <si>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</si>
  <si>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</si>
  <si>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</si>
  <si>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</si>
  <si>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</si>
  <si>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</si>
  <si>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</si>
  <si>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</si>
  <si>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</si>
  <si>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</si>
  <si>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</si>
  <si>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</si>
  <si>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</si>
  <si>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</si>
  <si>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</si>
  <si>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</si>
  <si>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</si>
  <si>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</si>
  <si>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</si>
  <si>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</si>
  <si>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</si>
  <si>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</si>
  <si>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</si>
  <si>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</si>
  <si>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</si>
  <si>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</si>
  <si>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</si>
  <si>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</si>
  <si>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</si>
  <si>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</si>
  <si>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</si>
  <si>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</si>
  <si>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</si>
  <si>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</si>
  <si>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</si>
  <si>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</si>
  <si>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</si>
  <si>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</si>
  <si>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</si>
  <si>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</si>
  <si>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</si>
  <si>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</si>
  <si>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</si>
  <si>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</si>
  <si>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</si>
  <si>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</si>
  <si>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</si>
  <si>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</si>
  <si>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</si>
  <si>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</si>
  <si>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</si>
  <si>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</si>
  <si>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</si>
  <si>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</si>
  <si>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</si>
  <si>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</si>
  <si>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</si>
  <si>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</si>
  <si>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</si>
  <si>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</si>
  <si>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</si>
  <si>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</si>
  <si>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</si>
  <si>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</si>
  <si>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</si>
  <si>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</si>
  <si>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</si>
  <si>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</si>
  <si>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</si>
  <si>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</si>
  <si>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</si>
  <si>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</si>
  <si>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</si>
  <si>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</si>
  <si>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</si>
  <si>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</si>
  <si>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</si>
  <si>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</si>
  <si>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</si>
  <si>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</si>
  <si>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</si>
  <si>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</si>
  <si>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</si>
  <si>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</si>
  <si>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</si>
  <si>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</si>
  <si>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</si>
  <si>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</si>
  <si>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</si>
  <si>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</si>
  <si>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</si>
  <si>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</si>
  <si>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</si>
  <si>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</si>
  <si>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</si>
  <si>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</si>
  <si>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</si>
  <si>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</si>
  <si>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</si>
  <si>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</si>
  <si>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</si>
  <si>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</si>
  <si>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</si>
  <si>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</si>
  <si>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</si>
  <si>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</si>
  <si>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</si>
  <si>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</si>
  <si>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</si>
  <si>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</si>
  <si>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</si>
  <si>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</si>
  <si>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</si>
  <si>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</si>
  <si>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</si>
  <si>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</si>
  <si>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</si>
  <si>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</si>
  <si>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</si>
  <si>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</si>
  <si>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</si>
  <si>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</si>
  <si>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</si>
  <si>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</si>
  <si>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</si>
  <si>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</si>
  <si>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</si>
  <si>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</si>
  <si>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</si>
  <si>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</si>
  <si>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</si>
  <si>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</si>
  <si>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</si>
  <si>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</si>
  <si>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</si>
  <si>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</si>
  <si>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</si>
  <si>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</si>
  <si>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</si>
  <si>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</si>
  <si>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</si>
  <si>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</si>
  <si>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</si>
  <si>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</si>
  <si>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</si>
  <si>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</si>
  <si>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</si>
  <si>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</si>
  <si>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</si>
  <si>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</si>
  <si>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</si>
  <si>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</si>
  <si>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</si>
  <si>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</si>
  <si>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</si>
  <si>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</si>
  <si>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</si>
  <si>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</si>
  <si>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</si>
  <si>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</si>
  <si>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</si>
  <si>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</si>
  <si>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</si>
  <si>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</si>
  <si>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</si>
  <si>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</si>
  <si>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</si>
  <si>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</si>
  <si>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</si>
  <si>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</si>
  <si>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</si>
  <si>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</si>
  <si>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</si>
  <si>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</si>
  <si>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</si>
  <si>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</si>
  <si>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</si>
  <si>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</si>
  <si>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</si>
  <si>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</si>
  <si>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</si>
  <si>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</si>
  <si>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</si>
  <si>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</si>
  <si>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</si>
  <si>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</si>
  <si>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</si>
  <si>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</si>
  <si>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</si>
  <si>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</si>
  <si>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</si>
  <si>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</si>
  <si>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</si>
  <si>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</si>
  <si>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</si>
  <si>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</si>
  <si>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</si>
  <si>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</si>
  <si>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</si>
  <si>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</si>
  <si>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</si>
  <si>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</si>
  <si>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</si>
  <si>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</si>
  <si>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</si>
  <si>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</si>
  <si>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</si>
  <si>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</si>
  <si>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</si>
  <si>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</si>
  <si>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</si>
  <si>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</si>
  <si>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</si>
  <si>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</si>
  <si>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</si>
  <si>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</si>
  <si>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</si>
  <si>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</si>
  <si>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</si>
  <si>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</si>
  <si>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</si>
  <si>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</si>
  <si>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</si>
  <si>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</si>
  <si>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</si>
  <si>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</si>
  <si>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</si>
  <si>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</si>
  <si>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</si>
  <si>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</si>
  <si>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</si>
  <si>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</si>
  <si>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</si>
  <si>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</si>
  <si>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</si>
  <si>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</si>
  <si>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</si>
  <si>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</si>
  <si>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</si>
  <si>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</si>
  <si>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</si>
  <si>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</si>
  <si>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</si>
  <si>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</si>
  <si>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</si>
  <si>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</si>
  <si>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</si>
  <si>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</si>
  <si>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</si>
  <si>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</si>
  <si>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</si>
  <si>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</si>
  <si>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</si>
  <si>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</si>
  <si>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</si>
  <si>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</si>
  <si>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</si>
  <si>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</si>
  <si>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</si>
  <si>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</si>
  <si>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</si>
  <si>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</si>
  <si>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</si>
  <si>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</si>
  <si>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</si>
  <si>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</si>
  <si>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</si>
  <si>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</si>
  <si>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</si>
  <si>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</si>
  <si>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</si>
  <si>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</si>
  <si>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</si>
  <si>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</si>
  <si>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</si>
  <si>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</si>
  <si>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</si>
  <si>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</si>
  <si>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</si>
  <si>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</si>
  <si>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</si>
  <si>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</si>
  <si>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</si>
  <si>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</si>
  <si>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</si>
  <si>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</si>
  <si>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</si>
  <si>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</si>
  <si>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</si>
  <si>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</si>
  <si>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</si>
  <si>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</si>
  <si>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</si>
  <si>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</si>
  <si>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</si>
  <si>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</si>
  <si>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</si>
  <si>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</si>
  <si>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</si>
  <si>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</si>
  <si>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</si>
  <si>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</si>
  <si>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</si>
  <si>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</si>
  <si>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</si>
  <si>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</si>
  <si>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</si>
  <si>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</si>
  <si>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</si>
  <si>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</si>
  <si>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</si>
  <si>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</si>
  <si>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</si>
  <si>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</si>
  <si>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</si>
  <si>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</si>
  <si>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</si>
  <si>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</si>
  <si>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</si>
  <si>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</si>
  <si>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</si>
  <si>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</si>
  <si>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</si>
  <si>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</si>
  <si>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</si>
  <si>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</si>
  <si>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</si>
  <si>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</si>
  <si>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</si>
  <si>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</si>
  <si>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</si>
  <si>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</si>
  <si>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</si>
  <si>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</si>
  <si>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</si>
  <si>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</si>
  <si>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</si>
  <si>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</si>
  <si>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</si>
  <si>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</si>
  <si>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</si>
  <si>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</si>
  <si>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</si>
  <si>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</si>
  <si>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</si>
  <si>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</si>
  <si>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</si>
  <si>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</si>
  <si>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</si>
  <si>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</si>
  <si>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</si>
  <si>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</si>
  <si>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</si>
  <si>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</si>
  <si>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</si>
  <si>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</si>
  <si>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</si>
  <si>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</si>
  <si>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</si>
  <si>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</si>
  <si>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</si>
  <si>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</si>
  <si>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</si>
  <si>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</si>
  <si>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</si>
  <si>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</si>
  <si>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</si>
  <si>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</si>
  <si>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</si>
  <si>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</si>
  <si>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</si>
  <si>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</si>
  <si>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</si>
  <si>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</si>
  <si>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</si>
  <si>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</si>
  <si>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</si>
  <si>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</si>
  <si>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</si>
  <si>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</si>
  <si>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</si>
  <si>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</si>
  <si>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</si>
  <si>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</si>
  <si>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</si>
  <si>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</si>
  <si>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</si>
  <si>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</si>
  <si>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</si>
  <si>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</si>
  <si>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</si>
  <si>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</si>
  <si>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</si>
  <si>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</si>
  <si>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</si>
  <si>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</si>
  <si>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</si>
  <si>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</si>
  <si>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</si>
  <si>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</si>
  <si>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</si>
  <si>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</si>
  <si>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</si>
  <si>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</si>
  <si>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</si>
  <si>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</si>
  <si>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</si>
  <si>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</si>
  <si>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</si>
  <si>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</si>
  <si>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</si>
  <si>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</si>
  <si>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</si>
  <si>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</si>
  <si>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</si>
  <si>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</si>
  <si>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</si>
  <si>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</si>
  <si>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</si>
  <si>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</si>
  <si>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</si>
  <si>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</si>
  <si>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</si>
  <si>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</si>
  <si>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</si>
  <si>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</si>
  <si>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</si>
  <si>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</si>
  <si>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</si>
  <si>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</si>
  <si>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</si>
  <si>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</si>
  <si>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</si>
  <si>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</si>
  <si>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</si>
  <si>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</si>
  <si>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</si>
  <si>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</si>
  <si>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</si>
  <si>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</si>
  <si>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</si>
  <si>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</si>
  <si>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</si>
  <si>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</si>
  <si>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</si>
  <si>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</si>
  <si>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</si>
  <si>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</si>
  <si>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</si>
  <si>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</si>
  <si>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</si>
  <si>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</si>
  <si>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</si>
  <si>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</si>
  <si>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</si>
  <si>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</si>
  <si>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</si>
  <si>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</si>
  <si>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</si>
  <si>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</si>
  <si>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</si>
  <si>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</si>
  <si>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</si>
  <si>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</si>
  <si>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</si>
  <si>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</si>
  <si>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</si>
  <si>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</si>
  <si>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</si>
  <si>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</si>
  <si>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</si>
  <si>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</si>
  <si>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</si>
  <si>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</si>
  <si>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</si>
  <si>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</si>
  <si>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</si>
  <si>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</si>
  <si>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</si>
  <si>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</si>
  <si>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</si>
  <si>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</si>
  <si>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</si>
  <si>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</si>
  <si>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</si>
  <si>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</si>
  <si>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</si>
  <si>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</si>
  <si>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</si>
  <si>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</si>
  <si>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</si>
  <si>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</si>
  <si>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</si>
  <si>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</si>
  <si>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</si>
  <si>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</si>
  <si>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</si>
  <si>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</si>
  <si>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</si>
  <si>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</si>
  <si>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</si>
  <si>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</si>
  <si>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</si>
  <si>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</si>
  <si>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</si>
  <si>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</si>
  <si>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</si>
  <si>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</si>
  <si>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</si>
  <si>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</si>
  <si>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</si>
  <si>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</si>
  <si>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</si>
  <si>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</si>
  <si>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</si>
  <si>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</si>
  <si>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</si>
  <si>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</si>
  <si>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</si>
  <si>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</si>
  <si>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</si>
  <si>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</si>
  <si>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</si>
  <si>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</si>
  <si>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</si>
  <si>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</si>
  <si>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</si>
  <si>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</si>
  <si>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</si>
  <si>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</si>
  <si>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</si>
  <si>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</si>
  <si>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</si>
  <si>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</si>
  <si>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</si>
  <si>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</si>
  <si>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</si>
  <si>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</si>
  <si>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</si>
  <si>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</si>
  <si>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</si>
  <si>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</si>
  <si>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</si>
  <si>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</si>
  <si>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</si>
  <si>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</si>
  <si>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</si>
  <si>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</si>
  <si>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</si>
  <si>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</si>
  <si>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</si>
  <si>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</si>
  <si>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</si>
  <si>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</si>
  <si>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</si>
  <si>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</si>
  <si>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</si>
  <si>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</si>
  <si>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</si>
  <si>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</si>
  <si>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</si>
  <si>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</si>
  <si>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</si>
  <si>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</si>
  <si>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</si>
  <si>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</si>
  <si>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</si>
  <si>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</si>
  <si>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</si>
  <si>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</si>
  <si>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</si>
  <si>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</si>
  <si>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</si>
  <si>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</si>
  <si>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</si>
  <si>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</si>
  <si>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</si>
  <si>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</si>
  <si>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</si>
  <si>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</si>
  <si>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</si>
  <si>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</si>
  <si>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</si>
  <si>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</si>
  <si>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</si>
  <si>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</si>
  <si>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</si>
  <si>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</si>
  <si>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</si>
  <si>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</si>
  <si>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</si>
  <si>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</si>
  <si>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</si>
  <si>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</si>
  <si>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</si>
  <si>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</si>
  <si>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</si>
  <si>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</si>
  <si>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</si>
  <si>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</si>
  <si>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</si>
  <si>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</si>
  <si>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</si>
  <si>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</si>
  <si>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</si>
  <si>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</si>
  <si>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</si>
  <si>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</si>
  <si>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</si>
  <si>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</si>
  <si>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</si>
  <si>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</si>
  <si>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</si>
  <si>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</si>
  <si>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</si>
  <si>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</si>
  <si>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</si>
  <si>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</si>
  <si>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</si>
  <si>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</si>
  <si>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</si>
  <si>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</si>
  <si>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</si>
  <si>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</si>
  <si>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</si>
  <si>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</si>
  <si>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</si>
  <si>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</si>
  <si>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</si>
  <si>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</si>
  <si>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</si>
  <si>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</si>
  <si>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</si>
  <si>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</si>
  <si>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</si>
  <si>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</si>
  <si>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</si>
  <si>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</si>
  <si>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</si>
  <si>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</si>
  <si>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</si>
  <si>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</si>
  <si>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</si>
  <si>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</si>
  <si>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</si>
  <si>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</si>
  <si>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</si>
  <si>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</si>
  <si>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</si>
  <si>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</si>
  <si>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</si>
  <si>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</si>
  <si>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</si>
  <si>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</si>
  <si>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</si>
  <si>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</si>
  <si>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</si>
  <si>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</si>
  <si>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</si>
  <si>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</si>
  <si>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</si>
  <si>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</si>
  <si>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</si>
  <si>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</si>
  <si>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</si>
  <si>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</si>
  <si>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</si>
  <si>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</si>
  <si>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</si>
  <si>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</si>
  <si>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</si>
  <si>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</si>
  <si>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</si>
  <si>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</si>
  <si>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</si>
  <si>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</si>
  <si>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</si>
  <si>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</si>
  <si>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</si>
  <si>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</si>
  <si>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</si>
  <si>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</si>
  <si>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</si>
  <si>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</si>
  <si>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</si>
  <si>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</si>
  <si>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</si>
  <si>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</si>
  <si>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</si>
  <si>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</si>
  <si>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</si>
  <si>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</si>
  <si>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</si>
  <si>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</si>
  <si>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</si>
  <si>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</si>
  <si>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</si>
  <si>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</si>
  <si>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</si>
  <si>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</si>
  <si>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</si>
  <si>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</si>
  <si>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</si>
  <si>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</si>
  <si>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</si>
  <si>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</si>
  <si>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</si>
  <si>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</si>
  <si>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</si>
  <si>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</si>
  <si>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</si>
  <si>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</si>
  <si>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</si>
  <si>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</si>
  <si>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</si>
  <si>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</si>
  <si>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</si>
  <si>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</si>
  <si>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</si>
  <si>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</si>
  <si>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</si>
  <si>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</si>
  <si>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</si>
  <si>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</si>
  <si>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</si>
  <si>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</si>
  <si>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</si>
  <si>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</si>
  <si>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</si>
  <si>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</si>
  <si>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</si>
  <si>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</si>
  <si>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</si>
  <si>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</si>
  <si>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</si>
  <si>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</si>
  <si>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</si>
  <si>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</si>
  <si>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</si>
  <si>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</si>
  <si>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</si>
  <si>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</si>
  <si>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</si>
  <si>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</si>
  <si>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</si>
  <si>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</si>
  <si>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</si>
  <si>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</si>
  <si>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</si>
  <si>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</si>
  <si>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</si>
  <si>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</si>
  <si>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</si>
  <si>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</si>
  <si>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</si>
  <si>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</si>
  <si>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</si>
  <si>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</si>
  <si>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</si>
  <si>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</si>
  <si>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</si>
  <si>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</si>
  <si>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</si>
  <si>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</si>
  <si>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</si>
  <si>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</si>
  <si>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</si>
  <si>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</si>
  <si>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</si>
  <si>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</si>
  <si>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</si>
  <si>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</si>
  <si>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</si>
  <si>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</si>
  <si>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</si>
  <si>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</si>
  <si>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</si>
  <si>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</si>
  <si>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</si>
  <si>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</si>
  <si>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</si>
  <si>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</si>
  <si>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</si>
  <si>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</si>
  <si>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</si>
  <si>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</si>
  <si>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</si>
  <si>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</si>
  <si>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</si>
  <si>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</si>
  <si>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</si>
  <si>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</si>
  <si>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</si>
  <si>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</si>
  <si>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</si>
  <si>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</si>
  <si>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</si>
  <si>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</si>
  <si>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</si>
  <si>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</si>
  <si>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</si>
  <si>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</si>
  <si>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</si>
  <si>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</si>
  <si>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</si>
  <si>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</si>
  <si>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</si>
  <si>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</si>
  <si>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</si>
  <si>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</si>
  <si>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</si>
  <si>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</si>
  <si>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</si>
  <si>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</si>
  <si>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</si>
  <si>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</si>
  <si>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</si>
  <si>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</si>
  <si>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</si>
  <si>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</si>
  <si>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</si>
  <si>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</si>
  <si>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</si>
  <si>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</si>
  <si>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</si>
  <si>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</si>
  <si>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</si>
  <si>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</si>
  <si>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</si>
  <si>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</si>
  <si>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</si>
  <si>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</si>
  <si>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</si>
  <si>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</si>
  <si>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</si>
  <si>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</si>
  <si>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</si>
  <si>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</si>
  <si>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</si>
  <si>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</si>
  <si>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</si>
  <si>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</si>
  <si>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</si>
  <si>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</si>
  <si>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</si>
  <si>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</si>
  <si>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</si>
  <si>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</si>
  <si>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</si>
  <si>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</si>
  <si>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</si>
  <si>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</si>
  <si>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</si>
  <si>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</si>
  <si>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</si>
  <si>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</si>
  <si>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</si>
  <si>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</si>
  <si>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</si>
  <si>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</si>
  <si>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</si>
  <si>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</si>
  <si>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</si>
  <si>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</si>
  <si>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</si>
  <si>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</si>
  <si>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</si>
  <si>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</si>
  <si>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</si>
  <si>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</si>
  <si>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</si>
  <si>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</si>
  <si>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</si>
  <si>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</si>
  <si>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</si>
  <si>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</si>
  <si>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</si>
  <si>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</si>
  <si>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</si>
  <si>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</si>
  <si>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</si>
  <si>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</si>
  <si>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</si>
  <si>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</si>
  <si>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</si>
  <si>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</si>
  <si>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</si>
  <si>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</si>
  <si>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</si>
  <si>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</si>
  <si>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</si>
  <si>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</si>
  <si>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</si>
  <si>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</si>
  <si>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</si>
  <si>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</si>
  <si>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</si>
  <si>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</si>
  <si>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</si>
  <si>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</si>
  <si>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</si>
  <si>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</si>
  <si>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</si>
  <si>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</si>
  <si>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</si>
  <si>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</si>
  <si>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</si>
  <si>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</si>
  <si>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</si>
  <si>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</si>
  <si>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</si>
  <si>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</si>
  <si>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</si>
  <si>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</si>
  <si>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</si>
  <si>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</si>
  <si>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</si>
  <si>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</si>
  <si>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</si>
  <si>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</si>
  <si>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</si>
  <si>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</si>
  <si>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</si>
  <si>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</si>
  <si>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</si>
  <si>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</si>
  <si>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</si>
  <si>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</si>
  <si>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</si>
  <si>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</si>
  <si>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</si>
  <si>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</si>
  <si>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</si>
  <si>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</si>
  <si>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</si>
  <si>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</si>
  <si>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</si>
  <si>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</si>
  <si>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</si>
  <si>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</si>
  <si>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</si>
  <si>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</si>
  <si>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</si>
  <si>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</si>
  <si>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</si>
  <si>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</si>
  <si>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</si>
  <si>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</si>
  <si>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</si>
  <si>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</si>
  <si>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</si>
  <si>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</si>
  <si>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</si>
  <si>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</si>
  <si>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</si>
  <si>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</si>
  <si>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</si>
  <si>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</si>
  <si>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</si>
  <si>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</si>
  <si>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</si>
  <si>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</si>
  <si>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</si>
  <si>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</si>
  <si>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</si>
  <si>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</si>
  <si>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</si>
  <si>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</si>
  <si>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</si>
  <si>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</si>
  <si>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</si>
  <si>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</si>
  <si>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</si>
  <si>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</si>
  <si>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</si>
  <si>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</si>
  <si>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</si>
  <si>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</si>
  <si>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</si>
  <si>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</si>
  <si>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</si>
  <si>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</si>
  <si>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</si>
  <si>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</si>
  <si>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</si>
  <si>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</si>
  <si>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</si>
  <si>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</si>
  <si>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</si>
  <si>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</si>
  <si>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</si>
  <si>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</si>
  <si>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</si>
  <si>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</si>
  <si>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</si>
  <si>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</si>
  <si>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</si>
  <si>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</si>
  <si>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</si>
  <si>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</si>
  <si>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</si>
  <si>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</si>
  <si>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</si>
  <si>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</si>
  <si>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</si>
  <si>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</si>
  <si>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</si>
  <si>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</si>
  <si>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</si>
  <si>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</si>
  <si>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</si>
  <si>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</si>
  <si>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</si>
  <si>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</si>
  <si>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</si>
  <si>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</si>
  <si>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</si>
  <si>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</si>
  <si>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</si>
  <si>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</si>
  <si>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</si>
  <si>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</si>
  <si>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</si>
  <si>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</si>
  <si>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</si>
  <si>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</si>
  <si>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</si>
  <si>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</si>
  <si>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</si>
  <si>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</si>
  <si>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</si>
  <si>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</si>
  <si>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</si>
  <si>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</si>
  <si>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</si>
  <si>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</si>
  <si>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</si>
  <si>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</si>
  <si>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</si>
  <si>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</si>
  <si>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</si>
  <si>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</si>
  <si>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</si>
  <si>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</si>
  <si>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</si>
  <si>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</si>
  <si>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</si>
  <si>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</si>
  <si>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</si>
  <si>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</si>
  <si>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</si>
  <si>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</si>
  <si>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</si>
  <si>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</si>
  <si>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</si>
  <si>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</si>
  <si>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</si>
  <si>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</si>
  <si>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</si>
  <si>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</si>
  <si>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</si>
  <si>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</si>
  <si>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</si>
  <si>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</si>
  <si>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</si>
  <si>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</si>
  <si>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</si>
  <si>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</si>
  <si>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</si>
  <si>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</si>
  <si>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</si>
  <si>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</si>
  <si>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</si>
  <si>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</si>
  <si>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</si>
  <si>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</si>
  <si>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</si>
  <si>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</si>
  <si>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</si>
  <si>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</si>
  <si>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</si>
  <si>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</si>
  <si>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</si>
  <si>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</si>
  <si>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</si>
  <si>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</si>
  <si>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</si>
  <si>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</si>
  <si>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</si>
  <si>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</si>
  <si>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</si>
  <si>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</si>
  <si>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</si>
  <si>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</si>
  <si>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</si>
  <si>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</si>
  <si>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</si>
  <si>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</si>
  <si>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</si>
  <si>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</si>
  <si>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</si>
  <si>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</si>
  <si>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</si>
  <si>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</si>
  <si>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</si>
  <si>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</si>
  <si>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</si>
  <si>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</si>
  <si>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</si>
  <si>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</si>
  <si>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</si>
  <si>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</si>
  <si>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</si>
  <si>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</si>
  <si>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</si>
  <si>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</si>
  <si>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</si>
  <si>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</si>
  <si>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</si>
  <si>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</si>
  <si>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</si>
  <si>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</si>
  <si>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</si>
  <si>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</si>
  <si>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</si>
  <si>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</si>
  <si>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</si>
  <si>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</si>
  <si>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</si>
  <si>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</si>
  <si>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</si>
  <si>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</si>
  <si>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</si>
  <si>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</si>
  <si>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</si>
  <si>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</si>
  <si>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</si>
  <si>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</si>
  <si>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</si>
  <si>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</si>
  <si>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</si>
  <si>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</si>
  <si>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</si>
  <si>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</si>
  <si>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</si>
  <si>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</si>
  <si>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</si>
  <si>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</si>
  <si>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</si>
  <si>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</si>
  <si>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</si>
  <si>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</si>
  <si>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</si>
  <si>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</si>
  <si>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</si>
  <si>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</si>
  <si>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</si>
  <si>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</si>
  <si>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</si>
  <si>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</si>
  <si>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</si>
  <si>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</si>
  <si>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</si>
  <si>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</si>
  <si>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</si>
  <si>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</si>
  <si>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</si>
  <si>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Convertion</t>
  </si>
  <si>
    <t>Date ended convertion</t>
  </si>
  <si>
    <t>Parent-Category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</si>
  <si>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</si>
  <si>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</si>
  <si>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</si>
  <si>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</si>
  <si>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</si>
  <si>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</si>
  <si>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</si>
  <si>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</si>
  <si>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</si>
  <si>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</si>
  <si>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</si>
  <si>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</si>
  <si>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</si>
  <si>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</si>
  <si>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Total Projects</t>
  </si>
  <si>
    <t>Percentage Canceled</t>
  </si>
  <si>
    <t>Less than 1000</t>
  </si>
  <si>
    <t>5000 to 9999</t>
  </si>
  <si>
    <t>10000 to 14999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</si>
  <si>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</si>
  <si>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</si>
  <si>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</si>
  <si>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</si>
  <si>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</si>
  <si>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</si>
  <si>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Backers_Count</t>
  </si>
  <si>
    <t>outcome</t>
  </si>
  <si>
    <t>backers_count</t>
  </si>
  <si>
    <t>Mean number of backers</t>
  </si>
  <si>
    <t>Median number of backers</t>
  </si>
  <si>
    <t>Minimum number of backers</t>
  </si>
  <si>
    <t>Maximum number of backers</t>
  </si>
  <si>
    <t>Variance number of backers</t>
  </si>
  <si>
    <t>Standard number of backers</t>
  </si>
  <si>
    <t>Number Failed</t>
  </si>
  <si>
    <t>Number Canceled</t>
  </si>
  <si>
    <t>PercentageSuccessful</t>
  </si>
  <si>
    <t>Percentage Failed</t>
  </si>
  <si>
    <t>15000 to 19999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</si>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</sst>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d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3" fillId="0" borderId="0" xfId="0" applyNumberFormat="1" applyFont="1" applyAlignment="1"/>
    <xf numFmtId="164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font>
        <color auto="1"/>
      </font>
      <fill>
        <patternFill>
          <bgColor theme="8" tint="0.59996337778862885"/>
        </patternFill>
      </fill>
    </dxf>
    <dxf>
      <fill>
        <patternFill>
          <bgColor rgb="FFFF6D6D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ill>
        <patternFill>
          <bgColor rgb="FFFF6D6D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[StarterBook_V2.0.xlsx]Task-1!PivotTable4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5-416A-BEEA-EA3A38BA31F3}"/>
            </c:ext>
          </c:extLst>
        </c:ser>
        <c:ser>
          <c:idx val="1"/>
          <c:order val="1"/>
          <c:tx>
            <c:strRef>
              <c:f>'Task-1'!$C$3:$C$4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5-416A-BEEA-EA3A38BA31F3}"/>
            </c:ext>
          </c:extLst>
        </c:ser>
        <c:ser>
          <c:idx val="2"/>
          <c:order val="2"/>
          <c:tx>
            <c:strRef>
              <c:f>'Task-1'!$D$3:$D$4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5-416A-BEEA-EA3A38BA3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047648"/>
        <c:axId val="1478048896"/>
      </c:barChart>
      <c:catAx>
        <c:axId val="147804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48896"/>
        <c:crosses val="autoZero"/>
        <c:auto val="1"/>
        <c:lblAlgn val="ctr"/>
        <c:lblOffset val="100"/>
        <c:noMultiLvlLbl val="0"/>
      </c:catAx>
      <c:valAx>
        <c:axId val="14780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4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[StarterBook_V2.0.xlsx]Task-2!PivotTable3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'Task-2'!$B$5:$B$6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9-49B8-A93A-EEB93E7BB407}"/>
            </c:ext>
          </c:extLst>
        </c:ser>
        <c:ser>
          <c:idx val="1"/>
          <c:order val="1"/>
          <c:tx>
            <c:strRef>
              <c:f>'Task-2'!$C$5:$C$6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9-49B8-A93A-EEB93E7BB407}"/>
            </c:ext>
          </c:extLst>
        </c:ser>
        <c:ser>
          <c:idx val="2"/>
          <c:order val="2"/>
          <c:tx>
            <c:strRef>
              <c:f>'Task-2'!$D$5:$D$6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9-49B8-A93A-EEB93E7BB407}"/>
            </c:ext>
          </c:extLst>
        </c:ser>
        <c:ser>
          <c:idx val="3"/>
          <c:order val="3"/>
          <c:tx>
            <c:strRef>
              <c:f>'Task-2'!$E$5:$E$6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9-49B8-A93A-EEB93E7BB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51584"/>
        <c:axId val="1548842016"/>
      </c:barChart>
      <c:catAx>
        <c:axId val="15488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42016"/>
        <c:crosses val="autoZero"/>
        <c:auto val="1"/>
        <c:lblAlgn val="ctr"/>
        <c:lblOffset val="100"/>
        <c:noMultiLvlLbl val="0"/>
      </c:catAx>
      <c:valAx>
        <c:axId val="15488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[StarterBook_V2.0.xlsx]Task-3!PivotTable1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'Task-3'!$B$3:$B$4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2-4D17-9992-60D8F934F8F3}"/>
            </c:ext>
          </c:extLst>
        </c:ser>
        <c:ser>
          <c:idx val="1"/>
          <c:order val="1"/>
          <c:tx>
            <c:strRef>
              <c:f>'Task-3'!$C$3:$C$4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2-4D17-9992-60D8F934F8F3}"/>
            </c:ext>
          </c:extLst>
        </c:ser>
        <c:ser>
          <c:idx val="2"/>
          <c:order val="2"/>
          <c:tx>
            <c:strRef>
              <c:f>'Task-3'!$D$3:$D$4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2-4D17-9992-60D8F934F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850336"/>
        <c:axId val="1548839104"/>
      </c:lineChart>
      <c:catAx>
        <c:axId val="154885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39104"/>
        <c:crosses val="autoZero"/>
        <c:auto val="1"/>
        <c:lblAlgn val="ctr"/>
        <c:lblOffset val="100"/>
        <c:noMultiLvlLbl val="0"/>
      </c:catAx>
      <c:valAx>
        <c:axId val="1548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[1]Bonus!$F$1</c:f>
              <c:strCache>
                <c:ptCount val="1"/>
                <c:pt idx="0">
                  <c:v>PercentageSuccessful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8-4FAA-91B5-052377A4B71C}"/>
            </c:ext>
          </c:extLst>
        </c:ser>
        <c:ser>
          <c:idx val="5"/>
          <c:order val="5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8-4FAA-91B5-052377A4B71C}"/>
            </c:ext>
          </c:extLst>
        </c:ser>
        <c:ser>
          <c:idx val="6"/>
          <c:order val="6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8-4FAA-91B5-052377A4B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978736"/>
        <c:axId val="518979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508-4FAA-91B5-052377A4B71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08-4FAA-91B5-052377A4B71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08-4FAA-91B5-052377A4B71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508-4FAA-91B5-052377A4B71C}"/>
                  </c:ext>
                </c:extLst>
              </c15:ser>
            </c15:filteredLineSeries>
          </c:ext>
        </c:extLst>
      </c:lineChart>
      <c:catAx>
        <c:axId val="51897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9064"/>
        <c:crosses val="autoZero"/>
        <c:auto val="1"/>
        <c:lblAlgn val="ctr"/>
        <c:lblOffset val="100"/>
        <c:noMultiLvlLbl val="0"/>
      </c:catAx>
      <c:valAx>
        <c:axId val="51897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700086</xdr:colOff>
      <xdr:row>0</xdr:row>
      <xdr:rowOff>0</xdr:rowOff>
    </xdr:from>
    <xdr:to>
      <xdr:col>16</xdr:col>
      <xdr:colOff>161924</xdr:colOff>
      <xdr:row>23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509587</xdr:colOff>
      <xdr:row>3</xdr:row>
      <xdr:rowOff>47625</xdr:rowOff>
    </xdr:from>
    <xdr:to>
      <xdr:col>20</xdr:col>
      <xdr:colOff>9525</xdr:colOff>
      <xdr:row>29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1052511</xdr:colOff>
      <xdr:row>0</xdr:row>
      <xdr:rowOff>47624</xdr:rowOff>
    </xdr:from>
    <xdr:to>
      <xdr:col>16</xdr:col>
      <xdr:colOff>238125</xdr:colOff>
      <xdr:row>24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266701</xdr:colOff>
      <xdr:row>13</xdr:row>
      <xdr:rowOff>95250</xdr:rowOff>
    </xdr:from>
    <xdr:to>
      <xdr:col>8</xdr:col>
      <xdr:colOff>276225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72FE2-A117-42C0-8995-E44F5A4D4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d%20Nyam/Downloads/StarterBook_Unit1_HW_WALSH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Bonus"/>
      <sheetName val="Sheet6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932</v>
          </cell>
          <cell r="C3">
            <v>420</v>
          </cell>
          <cell r="D3">
            <v>60</v>
          </cell>
          <cell r="E3">
            <v>1412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B4">
            <v>381</v>
          </cell>
          <cell r="C4">
            <v>283</v>
          </cell>
          <cell r="D4">
            <v>52</v>
          </cell>
          <cell r="E4">
            <v>716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B5">
            <v>168</v>
          </cell>
          <cell r="C5">
            <v>144</v>
          </cell>
          <cell r="D5">
            <v>40</v>
          </cell>
          <cell r="E5">
            <v>352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631.601739351849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E-2" maxValue="100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631.601740509257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E-2" maxValue="100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t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1.56451474254276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0.5391387429195386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6.666666666666667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1.44369586140519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0.524795865495558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1.07061503416856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0.6808310834605000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0.625686059275521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0.3427083095341451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.17465356592961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0.6301824212271973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1.244813278008298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1.66774219569250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0.9108769423111269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0.677014531043593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4.596622889305815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0.5819270097264943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2.3841059602649008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1.07222366961967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1.78137651821862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1.24750499001996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0.5002476473501733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1.951219512195121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0.970464135021097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1.507246468146026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1.75000000000000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0.979381443298969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0.6712911165808905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0.589603055970769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.16216216216216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1.307999279366434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7.692307692307692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0.312061711079943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1.194029850746268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2.004716981132075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1.681681681681681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0.5158869738539102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0.6269048739995539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2.399127589967284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0.6626965948999846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0.7893438579181056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0.9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0.850956696878147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0.8520702390980365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0.7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1.016666666666666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0.514285714285714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1.300982241592402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1.76007410838351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0.7250000000000000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3.666666666666666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0.8450504189745774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0.4474657946820411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3.557312252964427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0.5148514851485148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0.775473399458971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2.027735695140426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0.4514229636898920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0.7287921484792536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0.1647928553807863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2.3234150759520089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0.3101820633850303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1.03403705299439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2.818923787752657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1.15384615384615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0.7572738142686329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1.096121416526138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0.8602150537634408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4.718217562254259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1.604437622079225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2.672955974842767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1.434334379202151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1.71907756813417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5.135833953175362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1.163366336633663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.260869565217391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1.656050955414012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2.590673575129533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2.48334342822531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0.3651903651903651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1.88552188552188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2.499687539057617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6.341463414634146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1.40000000000000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1.3944223107569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0.2661239824671258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0.9560229445506692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1.6666666666666667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0.8111239860950173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.187250996015936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1.27777777777777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0.817490494296578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1.356238698010849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4.615384615384615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4.565217391304347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1.976744186046511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1.882352941176470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1.764705882352941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2.45238289871658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0.5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0.8480104370515328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3.58449158741770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1.6666666666666667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2.5391451544646637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0.5373134328358208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0.89785296031229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1.270270270270270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2.141230068337129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1.529411764705882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0.9796672828096119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1.557692307692307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1.106382978723404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1.129032258064516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3.48101265822784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1.43288084464555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0.597051890443189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0.6900725106961239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1.088843765633736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3.973509933774834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8.57142857142857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0.937274693583273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2.105263157894736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0.3213711837171933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1.058131939908556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1.24069478908188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1.23089983022071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0.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2.165506573859242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1.78743961352657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2.662721893491124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2.608695652173913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6.521739130434782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0.2225026567481402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3.571428571428571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6.66666666666666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2.78551532033426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7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4.938271604938271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0.8403361344537815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2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2.298850574712643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1.09375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.3333333333333333E-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18.18181818181818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0.9230769230769231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1.78571428571428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.076923076923077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2.00462606013878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3.888888888888888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.24189526184538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0.5540166204986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0.267737617135207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3.9215686274509802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0.4545454545454545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0.62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1.4492753623188406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1.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17.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1.296928327645051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.053435114503816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2.150537634408602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1.145366039896917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1.842105263157894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1.072386058981233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0.849735484506949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1.30769230769230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0.610328638497652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1.08910891089108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0.5381165919282511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0.30162424656776743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0.31817801222473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0.862166761202495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0.83333333333333337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1.538461538461538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0.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.333333333333333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6.363636363636363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1.246882793017456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0.8485536186785852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0.9170731707317072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1.369491525423728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1.2788521522145977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2.109757629034283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1.851137678364828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1.460092974530216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0.924683072334079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0.169505299943111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2.08111937654976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1.37963693764798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1.751990898748577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1.170351105331599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0.46326935804103242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1.118738006522883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2.201750625976441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1.520765359730133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1.49915926612941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1.199818632067245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0.9519630549403952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0.8270676691729322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1.024208566108007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2.416666666666666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.262165285073612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1.539763113367174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1.04410441044104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2.474226804123711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1.272613964508724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1.992818671454219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1.0839904459418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1.737891737891737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0.9138963189402623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1.221113618046932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2.18973090434030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1.810897435897436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1.531435951842797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1.050135501355013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1.325472487037966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1.022318569246686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1.14043802541942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1.826519110564607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1.191136736466274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0.3931042055561656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0.982057994900104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1.815989597246959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1.757424807658751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0.8245281866487510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1.09661561731896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0.866189932780173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1.475545379380525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3.499416763872687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2.132977837027162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0.6475748126236369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0.496965098634294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0.9991802214604078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0.4346134214688922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0.7054848966613672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1.774800801195790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1.363490311674885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1.17181386562519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1.626116335342763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1.075054748158471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1.988360814742968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0.939563230066023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1.933503836317135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2.7313076135199728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2.35198040016333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1.59456899273760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1.111630079402148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3.457250141651221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0.7204496758696907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1.631284916201117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1.246840775063184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.115669219784499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0.4977876106194690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0.9258174147427633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1.044938990112760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2.004800225892982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0.905218317358892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0.741227247138299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0.9378826672603807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0.6894506635035955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0.872705386698766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0.9495136637332097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1.41001570941415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0.6794785666131033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0.623167155425219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0.640837566979107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1.582938388625592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0.9539842873176206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1.027156324750246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0.491085254169800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0.5310335189954283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0.681885561814408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0.915855752718946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1.687790870044211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1.021399976936129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1.428567969569080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1.372397841171935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0.6833036244800950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1.47255689424364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0.5887519039330801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1.711937727285052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0.8333820691268496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1.001398601398601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1.104006840144507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0.8490866157961475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1.155339805825242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1.390834484033719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0.770303241547577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2.226533628972653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2.45367192862045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0.965960071339224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0.7971412864211104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0.4055050380928975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1.259424585785640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1.160919540229885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0.51800403538724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1.190147783251231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0.7151664611590629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0.9105652578198650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0.7166666666666666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0.287483414418398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1.465381971911350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0.4167735316747883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0.3480519480519480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1.151426075059433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1.221761180267404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2.332363144751763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0.140960498278970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0.6201351217204954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2.393617021276595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1.112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2.219670876387294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2.333333333333333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1.848998459167950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0.9688228438228437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2.47539516850581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0.8557316793016310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0.86572438162544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0.9586555905662178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1.433224755700325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2.324455205811137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1.70821997234735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0.8944915174274876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2.163061564059900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0.6911308967484873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1.12555485098287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1.22322553719043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1.400000000000000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0.9591491899413576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1.103551722290673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0.6356047299132607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0.950751093363757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1.703002003803987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1.225000000000000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1.77116405697115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0.7137530627463513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0.444735733345817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0.5520803187818614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0.1406388471467653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1.517825626544299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1.330039901197035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0.751067014023612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1.81159420289855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1.160581351778839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1.083210241260462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0.6243571585834322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2.192982456140350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0.5455962587685113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0.7949859805376876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1.734468621885840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1.271280945654598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1.093125919697288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1.4684698544117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2.079572772569603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0.4940148204446133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0.4613610149942329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0.9085252022401991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20.68965517241379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1.993355481727574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2.790697674418604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8.496732026143790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2.452182442373712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3.33333333333332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6.015037593984962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1.923076923076923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20.83333333333333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1.927710843373494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1.403508771929824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1.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0.5863539445628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2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0.2540726348826782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2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2.088772845953002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2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4.877453969028167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11.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1.767676767676767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7.692307692307692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6.097560975609756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4.444444444444444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4.9180327868852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5.96833130328867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0.88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5.797101449275362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6.578947368421052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0.90382387022016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3.92156862745098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2.598990979972481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3.546099290780142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1.626016260162601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2.527213400752864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1.126126126126126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1.803194229778464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1.147540983606557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1.95219123505976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7.382550335570470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1.503305468063177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1.3953488372093024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9.6774193548387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0.7348029392117568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1.361256544502617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1.860465116279069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1.739130434782608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7.894736842105262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1.492537313432835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26.92307692307692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0.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1.56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0.7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.333333333333333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18.18181818181818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0.9767308244757253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0.137925439130258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1.463414634146341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2.549162418062636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0.6660137120470126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1.07033639143730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0.9011627906976744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1.393034825870646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3.417859631134072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0.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1.345029239766081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1.566683192860684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2.255639097744360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1.150159744408945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0.79019073569482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0.7750000000000000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1.403651115618661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0.8483033932135728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0.3057324840764331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2.878048780487805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0.999359385009609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2.448132780082987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0.3967991534951391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3.974404832876276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2.857142857142857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3.33333333333332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0.2483201869704937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3.84615384615384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11.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11.7647058823529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11.42857142857142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0.7405448294102089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4.878048780487804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1.553672316384180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1.464128843338213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3.636363636363636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2.941176470588235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2.040816326530612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0.7042253521126761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1.886792452830188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2.60115606936416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1.544401544401544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5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2.857142857142857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2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7.142857142857142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0.256880733944954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0.66445182724252494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4.03587443946188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.27868852459016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0.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6.086956521739130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7.69230769230769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1.877934272300469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3.33333333333332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0.8235294117647059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6.451612903225806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4.285714285714285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2.203315141859598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6.106870229007633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0.3422313483915126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2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0.9439850210641285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0.3333333333333333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1.1494252873563218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2.639296187683284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0.897583429228998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1.111111111111111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0.8571428571428572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1.304347826086956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2.00803212851405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5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3.33333333333332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1.98019801980198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0.6608622679114654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0.7442733064701110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0.5746257371843338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1.360798448823049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4.251883745963401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2.559217448175846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0.7940214852872489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6.0827250608272508E-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2.3435267219205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2.84697508896797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0.4177940474295718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0.9289980092899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1.04350776974958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.1582229150428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2.331716449663858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0.8147593182243865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0.5250596658711217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0.91460383735957851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0.69605568445475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1.17724002616088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9.473684210526316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2.56410256410256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.2079646017699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0.6437768240343347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5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0.5588822355289421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3.654970760233918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6.5093572009764025E-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1.176515237769934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0.1268177206628339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1.9881634917699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1.46341463414634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13.33333333333333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2.918069584736251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1.631543167912984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0.7504690431519699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1.53429602888086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1.064914466976322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0.6637851188638468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7.547169811320754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1.0067114093959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0.5637213963587772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1.808318264014466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0.1690140845070422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0.2466091245376078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0.291420022116698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1.37763371150729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3.84615384615384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15.39050535987748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0.8376252193106571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1.186440677966101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1.100628930817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4.915912031047866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0.1884340480831708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0.83062106003299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7.692307692307692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0.3432494279176201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0.8005175237613073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0.8363201911589007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0.8316008316008316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0.511770726714432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0.8496271701825579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4.175625212176077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.27868852459016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1.000266343109111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3.809523809523809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0.5025125628140703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1.244997776789684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0.863930885529157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2.237762237762237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1.311475409836065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4.4444444444444446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5.154639175257731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1.49908592321755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1.188455008488964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0.4635520814397382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1.828487840555860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1.936879402845180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0.6975585450921774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1.380670611439842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2.737460959029946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1.64194279723900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2.296211251435132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1.002345109312353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1.12698412698412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20.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5.610889774236387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0.534208059981255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0.4258801212549515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0.9519612163948875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1.764705882352941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2.560899437851342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1.46315789473684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0.589695841092489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0.7070965412447908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1.483870967741935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1.842751842751842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1.211884284597341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1.86116700201207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2.92344786015672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0.7853776952734542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2.194513715710723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1.042061386888973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1.294143452511515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1.744022503516174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1.880035810205908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0.20312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2.36144578313253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2.66908454325290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2.669902912621358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.02521008403361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0.7450980392156862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1.942700156985871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2.553191489361701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2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1.74533915113050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1.694915254237288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.140096618357488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6.2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2.56410256410256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2.941176470588235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1.5842134519177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14.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5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1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2.59615384615384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2.346910995747397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1.575157515751575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0.9756097560975609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.211019332550878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0.6162464985994398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1.240875912408759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1.670720621114960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0.7526881720430107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1.080522474174820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1.643132220795892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2.389381588221941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1.13217026425561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0.6290801186943619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1.175718849840255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0.8880118401578688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2.20086794792312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2.163640885351902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0.5598880223955209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2.453987730061349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2.286554610545948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1.233552631578947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1.340388007054673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0.3272727272727272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1.7142857142857144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0.8497905445840814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1.355529131985731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0.95555555555555549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1.252710190315586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1.714285714285714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1.15384615384615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3.622392974753018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4.0001000025000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2.199528672427336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1.004672897196261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2.543881963876875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1.118318049653321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3.4862385321100922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.218390804597701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1.417381574039537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0.4461732067269191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1.9300699300699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2.29805013927576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2.511511092507325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0.7885932770431733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0.8781362007168459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3.54838709677419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2.731847591660675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.076923076923077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1.648634724368882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0.571428571428571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1.0204717229936136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0.6721311475409835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1.04079933388842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1.705756929637526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0.911519225129396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2.036124794745484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2.097661623108665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1.646420835455672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1.577855544833519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1.855507303592577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1.495398773006135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1.584726728225605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2.730082417582417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2.940682936230376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3.5022093725084016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5.333333333333333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2.397831526271893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2.142742065410021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2.683020314296665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1.687534022863364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.333333333333333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1.518318713049934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.13333333333333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5.137614678899082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4.397969989641623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2.340577979460233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1.88976377952755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1.98019801980198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2.352941176470588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5.555555555555555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2.92592592592592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4.444444444444444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1.71875000000000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0.9159034138218151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0.2884615384615384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8.06451612903225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3.69230769230769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.076923076923077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11.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2.87671232876712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3.499222395023328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2.146558105107327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.076923076923077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4.6583850931677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7.079646017699115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.333333333333333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4.635761589403973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1.1994002998500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2.800000000000000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3.414634146341463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5.555555555555555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1.35574837310195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.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3.461538461538461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0.695296523517382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0.6765381669645136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3.589743589743589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2.2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2.857142857142857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2.857142857142857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9.5238095238095237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.333333333333333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2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1.9867549668874174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.061224489795918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1.538461538461538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4.065040650406503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6.66666666666666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1.210898082744702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2.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.333333333333333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5.102040816326530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0.4314994606256741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0.52816901408450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1.818181818181818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4.587155963302752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.12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1.777777777777777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1.449275362318840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5.34351145038167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2.17233888486603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1.6666666666666667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1.973684210526315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0.9067357512953366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2.670111972437553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2.395209580838323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4.152249134948096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1.440792435839711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0.644122383252818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1.748251748251748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1.666666666666666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2.56410256410256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1.7118402282453637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0.6303724928366761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1.001430615164520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3.968253968253967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1.12117954231300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0.5475741874705605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1.97444831591173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.004291845493562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1.929625425652667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0.880082346886258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0.7328006236601052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0.274457945557523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5.196629213483146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2.387267904509283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.29920364050056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2.01342281879194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1.689189189189189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2.27400336889387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3.773584905660377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7.857142857142857E-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0.609756097560975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2.2123893805309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0.649819494584837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1.946472019464720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1.071428571428571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0.9205983889528193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0.6230529595015575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1.320132013201320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0.1264482436030553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0.3311925415439644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2.08613728129205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36.36363636363636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0.5820948912230495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2.83018867924528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1.218220338983050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0.9019607843137255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0.620272314674735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1.908169350029815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7.692307692307692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.301886792452830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0.8565310492505353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1.116109560958943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0.235596487470550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1.239669421487603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7.69230769230769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12.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0.6517717375836060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0.342377813917658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.026634382566586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7.6923076923076927E-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0.7432432432432433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0.4671441918405481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0.4622421175554690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0.107260396263873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3.418803418803419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0.571600481347773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0.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1.538461538461538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1.818181818181818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1.333333333333333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7.1975783074462757E-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1.042632066728452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0.5228758169934639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2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1.337086558761435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0.6206619228281203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1.127214170692431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1.877934272300469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0.9416195856873822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4.529041292918114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.220191470844212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2.761965001054185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0.257085118353980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1.3918161212073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1.74271274665813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1.43540669856459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2.174469173701713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1.261632068718682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2.323881905875474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0.9217877094972067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1.638549610503102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1.97657393850658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2.553810793389014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1.534733441033925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4.173077911957944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2.0568070519098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2.798165137614679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4.680187207488299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0.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3.42040529459997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3.33333333333332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.00751879699248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1.8867924528301887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6.666666666666667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2.105263157894736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1.522842639593908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6.172839506172839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2.930112848940803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7.692307692307692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8.888888888888889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2.47058823529411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2.857142857142857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7.843137254901960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0.880540064572938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6.66666666666666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2.071207035730976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2.273965141612200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11.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2.654867256637168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5.381658429434376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3.333333333333329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5.35714285714285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0.24390243902439024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0.8771929824561403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13.33333333333333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2.30323047659635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4.17376490630323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2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3.33333333333332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9.467455621301775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0.8196696427758264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0.3734011281480892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1.347583643122676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14.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1.2201885745978924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14.63414634146341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5.647058823529412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6.172839506172839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1.245371928643554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1.397624039133473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4.242424242424243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2.866894197952218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6.66666666666666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4.31372549019607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0.9976682701839163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7.547169811320754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5.601613264620210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9.63855421686747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2.752293577981651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2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17.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27.2727272727272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1.6470588235294119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2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3.9316239316239314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9.523809523809523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27.2727272727272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0.9040333796940195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2.222222222222222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0.3949367088607594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.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2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4.301075268817204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2.26415094339622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4.1095890410958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2.66666666666666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2.380952380952380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1.64654226125137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0.9230769230769231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4.25531914893617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1.9867549668874174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8.57142857142857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1.645021645021645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5.71428571428571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1.207437816952426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0.2786485545106234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1.63432073544433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0.2941176470588235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17.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.333333333333333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2.14446952595936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1.538461538461538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2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0.1562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1.44680851063829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9.5238095238095237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1.624361084640041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0.84218512898330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1.536539662710805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0.7683020524640543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2.647150420429772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0.886597938144329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1.92592592592592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1.120543293718166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5.172413793103448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1.25051532224817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1.77259185700099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1.259259259259259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1.308224953368934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0.8264462809917355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1.830939589957241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0.33419977720014854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1.708409354785205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1.80597337897619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0.5440565336973760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0.6047904191616766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0.4259134723156242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0.4728492983526540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.091787439613526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0.8105311565877213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0.482936252414681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0.723270440251572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0.2025047677093368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0.5934718100890208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2.572845629262244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1.625282167042889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0.948406676783004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1.396804041114379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1.088341994313167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0.673066313582698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0.5740083843921315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0.9721795265908392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0.8994539029874718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4.202349235621233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1.230494872938029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0.8604766409875208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1.698113207547169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2.272727272727272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2.065049044914816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1.63822525597269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2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5.172413793103448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2.85714285714285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1.685393258426966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.319502074688796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1.340165549862041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2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2.24719101123595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2.167630057803468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0.706860706860706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1.324786324786324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1.1695906432748537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1.556317594302294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1.551129835312140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0.846018052826166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1.211525867714472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2.9265255292652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2.340099765265942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1.05832019815356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1.795420853236699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1.02008724147782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1.085749537322640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2.619483641129177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3.683806600153491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1.97280725139962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2.56790123456790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1.288027477919528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2.296918767507003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.142329020332717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1.582669291659572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0.5238344683080147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0.709948205036613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1.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1.008518554783119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1.473152022315202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0.406024885396201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0.5283018867924528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1.304347826086956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1.205352902551734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1.59943423611596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2.170700018834014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2.594441111526417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1.886605103763280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1.363226215489279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0.781401208647346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0.954838709677419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1.47772624312371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1.04240701255626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1.534653465346534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.098868666994589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1.23076923076923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4.132231404958678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1.51816824290691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2.771855010660980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2.263157894736842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0.9608785175017158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2.780748663101604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0.7825236387349200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3.606557377049180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2.510788544527265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1.916666666666666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1.086509929239899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1.576684185379837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0.7373271889400921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0.5925925925925925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1.411192214111922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2.368873008666127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0.6561100246041259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1.103554471962017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0.4960220701954828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0.7816571130797290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3.3450704225352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0.2717602298315086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0.774193548387096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0.1248907206194579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3.571428571428571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0.980234613530451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0.5424063116370808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0.6138006138006137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0.1656928577657626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2.202283849918433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1.027397260273972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0.5964214711729621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0.1162983884366173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3.773584905660377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.3033033033033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1.82926829268292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1.646090534979423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0.973451327433628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2.4046920821114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0.8581235697940503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2.205882352941176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0.6350819255683983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0.9950248756218905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1.929665105222680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0.3238866396761133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0.2636938326250485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0.567008221619213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1.51362260343087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1.11546578233343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0.261512222853894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0.6314883966450957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2.453229791740204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1.86666666666666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2.06399778362654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1.213307240704501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0.4344193817878028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1.68462291870714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1.499279192695819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0.5925048141016144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1.66740120464228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.143712574850299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4.094689699296225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3.945223345288555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1.399712978396153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2.59377494014365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1.462686567164179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2.486910994764397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.117782909930716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3.492525466331525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2.291475710357470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0.2889825406381697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1.223404255319148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1.549539407316988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1.57535445475231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1.571815718157181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1.190943083187374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1.286173633440514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0.9339559706470981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2.58064516129032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0.49519093419674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2.32230823363828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1.590544287173500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1.798330122029543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2.05298013245033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.270223752151463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1.353046594982078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4.71698113207547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1.363211951447245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1.772667385315606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1.990156216563235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1.45061017729679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1.517125974668525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1.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1.427264409881061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1.661629851180276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4.676753782668501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0.621931260229132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2.35934664246823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3.66068285814853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0.508060576453346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1.8558951965065504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2.093973442288048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1.133892513202858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1.387790953008344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1.34687111479486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1.62071699110367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5.80204778156996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1.933456859743816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4.140710883107365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1.608579088471849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2.074688796680497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16.190476190476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2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13.333333333333334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8.333333333333332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42.8571428571428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4.06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1.12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3.636363636363636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16.66666666666666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2.247191011235955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7.692307692307692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0.916830386378520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0.9546539379474940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6.66666666666666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1.24069478908188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0.865402320014730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1.242236024844720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0.134310134310134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13.33333333333333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2.5974025974025974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2.726146220570012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1.333333333333333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.333333333333333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0.1485148514851485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6.66666666666666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0.4444444444444444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2.068965517241379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2.23880253037363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3.455663833022323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2.821670428893905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2.867647058823529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1.900319409951553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1.43681740310317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1.303441084462982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.01285347043701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0.669056650965025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4.315396909962706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1.032230882662734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0.968969892721190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2.599931406065031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2.256532066508313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1.55827910863608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2.30769540839154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1.105022010601024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3.426160528095202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.23020928116469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1.085095402954877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5.71428571428571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2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6.2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1.6666666666666667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2.122905027932960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6.666666666666667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2.471910112359550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5.263157894736841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2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2.13980028530670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1.02321601997872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1.474146428891477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1.75484993561430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1.488984833388685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2.081699149218608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2.573309395571514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1.279069767441860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1.029720365038309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0.905846499688961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2.505319938635126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1.316209826848124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1.712941657718463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1.791442736324625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0.6611818625793606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0.1176927138667463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0.627977479428323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2.531176688480059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0.76610939782502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1.55867888527585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0.8966442953020135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0.5866932967170140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0.7477241559567312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1.043470730862487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0.4508856682769726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.094503939966623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1.011743450767840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1.810867793716288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1.894163608381674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0.7371007371007370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1.85212655491745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1.76541717049576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1.214825833643237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1.133005680339289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1.177784870730928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2.076647158769114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1.514797910977157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1.037613488975356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0.6403118040089086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1.04422437293223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0.55429864253393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3.333333333333329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3.806228373702422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1.666666666666666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3.529411764705882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6.93069306930693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0.7565011820330969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1.772525849335302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8.57142857142857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4.25531914893617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1.492537313432835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2.352941176470588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0.9254901960784314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3.714285714285714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0.64516129032258063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2.093397745571658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2.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1.34529147982062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1.18577075098814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1.52771715408118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1.538461538461538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3.636363636363636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1.951219512195121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7.142857142857142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2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.22580645161290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6.66666666666666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0.7594936708860758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0.196078431372549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2.24828934506353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4.878048780487804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2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2.452316076294278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2.06929935740864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2.129783693843593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1.499505163296112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2.047382275519157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0.7282838983050846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1.1385673604914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1.412721383777823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1.893004115226337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0.2253521126760563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2.059959536509104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2.69730269730269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2.561576354679802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1.499513145082765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1.489594742606790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1.506717850287907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1.547502448579823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1.713197969543147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1.149999999999999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1.504424778761061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0.6105610561056105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0.926057842997578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2.37467018469656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2.11864406779660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0.8927038626609441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1.334156886967263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1.623931623931624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2.179836512261580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1.31832797427652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1.18755890669180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0.853056250400872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1.15621156211562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0.5799999999999999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1.592039800995024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1.47645650438946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1.866952789699570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2.890173410404624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2.571428571428571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1.05555555555555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2.50206052042858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1.025641025641025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2.333333333333333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0.5934242181234963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1.168949771689497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0.18050541516245489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3.765880217785844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0.878533231474407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.123915307185005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2.119126292078392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1.13034263511126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0.9925558312655087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1.54525386313465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1.92848090803901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2.577710386656558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2.239850676621558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0.63786358224187789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0.84243589768025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1.348626165868414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7.978723404255319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3.5892323030907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1.247221536181773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0.755084642552673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2.962962962962963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2.908287639450758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2.224348242047357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2.436598707110890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1.901228843032691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1.412739008646936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1.860465116279069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2.241715399610136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3.82424371855552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2.552083333333333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2.193308550185873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1.120475954387704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2.474238807707981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1.21387283236994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0.6268656716417910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2.759009009009008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1.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2.127659574468085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1.34093032046717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1.315789473684210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1.156930126002291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4.166666666666666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5.555555555555555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1.24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0.39503386004514673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0.5833333333333333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1.732283464566929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0.3784106751643099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0.627615062761506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2.857142857142857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2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1.637010676156583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0.8709422011084719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1.851851851851851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1.51573292402148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2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3.92156862745098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0.8448540706605223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1.848049281314168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4.705882352941176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2.941176470588235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0.1904761904761904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0.86426029486527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18.18181818181818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2.9390681003584227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2.66666666666666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8.57142857142857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3.555555555555555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0.4615384615384615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11.42857142857142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1.60714285714285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0.728597449908925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0.818713450292397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1.818181818181818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4.5454545454545459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1.764705882352941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3.90977443609022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1.563218390804597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1.112033195020746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1.074443591711435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1.115148477634381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0.4816565383749718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1.68325217023078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0.278572967648597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1.05555779380363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1.239956353536355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0.5928085519922254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2.882767456758488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0.2160493827160493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0.9579563597658328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13.33333333333333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2.12179079142796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0.241379310344827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2.3539668700959022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0.9193245778611632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1.233075435203094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1.93548387096774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2.82485875706214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0.964919453757461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1.808905380333951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1.38562288457088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1.7060367454068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8.021390374331550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2.0351526364477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0.664451827242524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2.793296089385474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2.214452214452214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1.012253596164091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1.13240418118466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0.5860667359863880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1.194029850746268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1.536098310291858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1.507537688442210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0.9533366783743101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1.274846934496351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1.693719124911785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1.401696790852084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1.952094544687137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1.65995975855130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2.22542757057490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.204419889502762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1.56555772994129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5.263157894736841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0.9168704156479218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3.738317757009345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0.9096263333551469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1.805416248746238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0.746819103817075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2.05250596658711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2.072538860103627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1.695692025664527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8.59229557496777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1.194503171247357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1.57112526539278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1.06069534472598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1.391465677179962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0.9537784299339692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1.48943962886094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1.353637901861252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1.446654611211573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0.8280144902535794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2.368421052631579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13.33333333333333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2.658959537572254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2.37207726194510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1.178781925343811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1.061683830555260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0.4686584651435266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1.690266142783008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3.666666666666666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4.0690505548705307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1.332445036642238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2.379819133745835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1.88118811881188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1.192102322115981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0.2396166134185303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1.3198680131986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1.483913328956007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1.359223300970873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2.3809523809523809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0.76238881829733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2.115384615384615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0.5490665868024358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1.629549158066268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2.795834207031523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2.191914271797369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1.326530612244897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1.965601965601965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0.8383233532934131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1.08059200313532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1.314924391847468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1.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1.010198656290782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1.257445400397088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0.74511021421918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2.657807308970099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1.95906752763489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1.998462720983858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0.7466514676546024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1.71779141104294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1.135877742997868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1.416897128817462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1.876543209876543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0.7333333333333332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2.466254520776952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1.41592920353982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1.89810189810189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1.099656357388316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2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1.721664275466284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5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1.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1.39687756778964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.047091412742382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2.0360051435919417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6.13207547169811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5.555555555555555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7.692307692307692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5.882352941176470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3.3333333333333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2.390438247011952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2.026817693539373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2.396449704142011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.056351480420248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1.92450037009622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1.972942502818489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2.3673469387755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0.2398800599700149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2.14354527938342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2.06378986866791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1.417856811447522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1.136901942207484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3.806734992679356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1.730769230769230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1.746724890829694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0.5093194625054182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2.325581395348837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2.81278819551183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1.45328719723183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3.500000000000000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1.975048553276934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0.9363295880149813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2.93276108726752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9.523809523809523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0.4630495790458372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4.705882352941176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0.9237875288683602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0.7693865154889653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0.8511019530550081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1.416526138279932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4.081632653061224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.333333333333333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5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5.882352941176470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3.414217778319717E-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3.461538461538461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3.375527426160337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2.44015802928189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1.851851851851851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2.769363911726525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4.31893687707641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0.9615384615384615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.14199395770392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3.651017337214103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1.774193548387096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1.29277566539923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2.336448598130841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2.047244094488188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2.072951302228008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1.42424781912052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1.0632128358786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1.24575311438278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1.845018450184501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1.659226846061510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2.581288329906450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0.6555491661874640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0.8672086720867209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2.79027902790279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1.548703980886017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1.143693673086600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1.45315936079753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0.5675361697240867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0.1953921923578665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0.6232748642151189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2.856894431540114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0.5304850845589476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1.77920164222386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1.949111969625437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0.7851480860838622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0.9817847262800019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0.4337306739053464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0.11874989269588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0.1732273850752780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0.2068926425575331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1.31339598232169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1.34938773024425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2.705213405608468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3.9984490864149666E-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1.477318412869696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1.586108591421536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0.8503401360544218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0.55324468289103124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0.78542016165929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0.7318261519647404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0.5471050711912031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0.3579374381505162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1.629308558402984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1.238734758791305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0.3671666276007584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1.41145771557347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0.4033233291711650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0.5352919871316871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0.7576361034865036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3.411713791113675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0.4081226853577908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7.5571278450029963E-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0.3537823444855711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1.096318112849293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.149606299212598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1.12755461592670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0.2206809583858764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7.843137254901960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1.198630136986301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0.9823182711198428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2.142857142857142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3.846153846153846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0.4580152671755725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2.96610169491525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0.77888957087324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1.268484002940668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1.089743589743589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0.302021393352662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0.5147688809005382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0.2445125887669464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1.1840026549315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2.2294725394235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0.2608484784931084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1.809075371891530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0.236955259137785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1.558109833971902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0.5761104838974467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1.128646759872375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1.991147995147498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0.519780862992492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1.362084180639220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0.677117040282294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0.9176965404387106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4.22876949740034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0.6759160441124154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0.259715351974236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0.2186313553285973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0.4484496455112325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0.4530201342281879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1.360472053836336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0.44823657577193987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2.087186261558784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1.040974529346622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0.8430679580219601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0.844204403822185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0.698252396544242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0.3537128657458192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0.168368252124431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0.381450737710326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2.146808268249769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1.427732760376522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0.6064029012217235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0.2225863476458116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3.639958415825625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0.6945650286508074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1.133327936533635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2.752817001854229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1.108920650566781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0.655206613052662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1.791907514450867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0.4388789268766284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1.088969955771005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1.234704515407598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0.3592029919496270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2.320452584140377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0.30647390723074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2.395565234607008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1.56198908368337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1.005475360876057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0.722049891822850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2.195496068380801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9.517177344475394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0.8713432627738921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2.778004073319755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0.6486286137879911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0.1765570505405428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0.8274231678486997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1.16057958449853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1.952662981789158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1.486733760292772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1.592356687898089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0.2889078030576329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0.4096360733937008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0.385721740840369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0.495137676771274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0.442069897566089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0.3079860790292278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0.4878048780487804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4.886170112608344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0.8594533270215590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0.3255185787997368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0.1829198582371098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2.106395530416073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0.9846396218983852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1.371571072319201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2.28777844671884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2.941176470588235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1.415384615384615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1.11980572045331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0.868917576961271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1.6097875080489377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2.16430228665750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2.059793821282985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1.738520063064815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1.13446657012940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0.9050518347869013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1.496421600520494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1.706565536857075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0.8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2.295081967213114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1.266666666666666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0.53156146179401997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1.586502140518760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.292682926829268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1.942604856512141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2.794117647058823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1.011967617036254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3.571428571428571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1.94881889763779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1.868365180467091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2.691840011881224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1.11240535818287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0.9387467730579677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1.893373193821624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1.830985915492957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3.666666666666666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1.45776566757493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2.808022922636103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1.063515509601181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0.18994920923318329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1.974055273547659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1.262898277258173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1.091811414392059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0.8549730311767774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3.521126760563380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0.96774193548387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4.34782608695652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.1690140845070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2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2.922238732045566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5.084745762711865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4.705882352941176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4.685303763860691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18.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2.884615384615384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4.602510460251045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8.387502621094569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3.75976906287404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9.37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3.444034440344403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1.964285714285714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1.996672212978369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2.222222222222222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3.95387149917627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1.949616648411829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2.02503681885125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0.9876543209876542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5.084745762711865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11.7647058823529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4.347826086956521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5.5592766242464835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0.2695800227014755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1.573081788619284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7.692307692307692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18.82352941176470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2.807775377969762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1.148060174188440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1.33131618759455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1.470327723649247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3.375649163300634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1.091405184174624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4.444444444444444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1.553597514975080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4.575163398692810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.001579778830963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1.107706811218477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1.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1.688238604389420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1.52949745083758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1.485714285714285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1.1268052690049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1.518178186176588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2.4783612233121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1.30111524163568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1.455438394838045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1.73089483997387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2.263910969793322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.1679345974792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0.9341855728032590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0.67098553019165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1.787098244814223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1.755298048327366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2.26981673658644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1.457194899817850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1.530961341087923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2.78396436525612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2.495591096705156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1.321917000707380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1.63388354392690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2.077687443541102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1.468281357846520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1.517651035106352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1.224674078672611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1.897490172361657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2.425527990408558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6.650989334663530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2.55971030185765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2.28206298493838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3.662819869543401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2.368421052631579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.008849557522123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0.3500000000000000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2.362204724409448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1.98938992042440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1.615436392192057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2.453987730061349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1.792219146146000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1.367513575421222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3.837209302325581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4.416403785488959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2.117647058823529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.093631190315306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1.8719211822660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1.94915254237288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2.68837094586262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3.69003690036900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0.4847074790364015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1.217355541846596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0.6068089304332369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1.644188408625381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1.471235153233295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1.226064078876789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3.93306349161177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4.65159723519521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3.67287458370788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3.985478015328761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4.710275870377063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2.40343347639484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0.7375445286237519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4.521577232528758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1.54737355769987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1.43740902474526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1.330972575403814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0.7093246638096645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2.02132936507936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1.85648441700066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21.8758398280032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1.538379926794334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1.8700238947497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2.27726727926488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1.96646657006830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1.705529646902065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.047232097511427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0.2342295038928861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4.200140179678496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1.016119159355233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0.931780366056572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8.568943018703784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2.393358650534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4.67726847521047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1.062659163077309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6.360533664287930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1.103315301804938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1.027774379052979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2.69403463758819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3.558089247100452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0.69236095084237248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4.1196074800962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2.847571189279731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4.038301415487094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0.5308455423428157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0.6752993595098857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2.002619835261206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0.927458319912030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2.34554381998657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6.958572902845348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2.668360864040660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.311036789297658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2.980569703829466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1.54448105436573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1.726150767178118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1.8840044329516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2.08062418725617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1.213638259946144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1.98198198198198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0.8633093525179855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1.58643072916322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0.9257414168864648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2.1697335896731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0.9327115256495668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1.963330178422260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2.4975024975024978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1.551831160769708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1.857783472133247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0.9953703703703704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2.144512146796518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2.934782608695652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1.533397955104298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2.26214238190286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1.389554384283660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1.888667992047713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0.9136476111921831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1.332698714897667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0.8641975308641974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.158578609686506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2.165605095541401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1.46024517941876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1.870235451057758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0.916524888864497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1.953673843518753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3.579508032416024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1.212166439533525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1.671752230695558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1.542817729698333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1.10992529348986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2.441285537700865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1.78571022358911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2.654435030048204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2.49512670565302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1.281525527988517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5.28846153846153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2.69287956385263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2.383163107397090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1.638137309037364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1.54963680387409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4.705882352941176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.333333333333333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3.92282958199356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8.7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0.9259259259259258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1.82205243915797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2.11043426999410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0.4720543806646525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0.4546976121401472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2.45125637716433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1.324453474809045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7.384131971720345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1.642962236390387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0.8643617021276596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2.07880225655185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1.347993071767452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0.8107306462775598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1.500978899282140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0.95247098863179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0.3333333333333333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7.692307692307692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6.66666666666666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1.851851851851851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6.48148148148148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3.636363636363636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0.272479564032697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5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1.666666666666666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1.026615969581749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2.089552238805970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4.878048780487804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.333333333333333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1.225753072043636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5.454545454545454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0.4455760661998727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2.66666666666666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0.6896551724137931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0.8883248730964468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0.2923976608187134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1.727861771058315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.333333333333333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66.66666666666665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4.4776119402985071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1.92307692307692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5.940594059405940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1.776198934280639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1.189591078066914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0.5938456001439624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6.66666666666666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1.304347826086956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1.986754966887417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2.826086956521739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1.7910447761194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2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1.4394242303078768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12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2.90322580645161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0.19950124688279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9.523809523809523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7.69230769230769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0.326797385620915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4.444444444444444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2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1.347175874428377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1.230728511877191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0.7678445467853114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1.87231430325352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1.331018518518518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1.321585903083700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.155430711610486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2.093023255813953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1.111111111111111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0.669729475253824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1.61108705067128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1.872659176029962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1.44365438483085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0.36831368993653674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2.930402930402930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2.46959085882786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0.526986825329366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1.452169177709203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0.919315403422982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0.7937434341076222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1.104688503532434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3.462551750094090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.22580645161290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1.93519351935193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3.806502775574940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2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3.62869198312236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2.70479494856226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3.445747800586509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3.48958939164824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2.6562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1.021408325656402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2.3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0.7599726409849244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.093964858670741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1.63655407174653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.190661478599221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0.7745098039215686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3.996702720255788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0.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2.10342659262605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2.4975024975024978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1.51878497202238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2.15511564590013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1.98547215496368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3.764115432873274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2.53205042778325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2.030615432677288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1.60307790958640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2.63591433278418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1.937984496124030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3.599999999999999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1.006216006216006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2.574121498534730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2.195447060975928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0.1666666666666666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1.24144841560145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1.8939393939393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2.097470697100555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4.264705882352941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2.491103202846975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5.813953488372092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6.666666666666667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2.800000000000000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2.66666666666666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1.904761904761904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1.29032258064516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1.8675721561969438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6.153846153846154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0.9644899638243196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0.5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1.846590909090909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0.564304461942257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0.9967605282830799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0.730411686586985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1.738066095471236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1.8881162893153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1.21463960364391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0.7384615384615383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1.350154935812306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1.18929633300297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1.638554216867469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0.66666666666666674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0.3758130570946759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13.79310344827586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0.9093961265623794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0.5885286783042393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1.044487427466150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1.681793913507741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1.793103448275861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.324808184143222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1.130728030152747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1.561699948796723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1.662404092071611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2.032766990291262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0.6054655539191622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2.292441140024783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2.288329519450800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1.48324725201960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0.5633802816901408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2.571795970852978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1.8186753528773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1.63018164881229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4.325699745547073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3.37711069418386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1.32255694342395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2.80898876404494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0.6993006993006992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1.666666666666666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1.379310344827586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3.389830508474576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1.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4.332129963898916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3.921568627450980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2.075471698113207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2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0.4930156121610517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3.433476394849785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2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7.692307692307692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1.041095890410958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0.3270348837209302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8.23529411764705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1.196581196581196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5.555555555555555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0.865551067512983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4.566071968551557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1.249648616186655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2.81531531531531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1.5400410677618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1.64026647534568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.18024120270940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1.220259995094432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1.696996762308808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0.6357542749537550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1.793448225916041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1.193276215916864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1.711677776076450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0.3695881731784582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0.9337068160597572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2.119517221077421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0.8311942305341645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3.623518687329079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0.4870951417004048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2.813163481953290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1.33977338445391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2.125034274746366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3.760621213969183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2.719298245614035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.142623737411494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3.6262203626220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1.78571428571428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4.639175257731959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2.267818574514039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1.56568028808517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2.564914502849904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1.247108430845439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2.86493860845839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1.12232812588122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2.535496957403651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0.7304347826086956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2.669514148424986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.128760529482551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3.966005665722379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9.959349593495934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2.176656151419558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6.66666666666666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0.4472622262675466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2.532878714076960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1.0952380952380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1.271193891046090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8.333333333333332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5.660377358490566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2.419354838709677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1.396648044692737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0.3248614561437034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1.242937853107344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1.19128658951667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11.76470588235294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1.362916006339144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0.886039055668901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1.049564341852000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4.395604395604396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0.7501875468867216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26.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1.166180758017492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0.3745318352059925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0.2676960216068931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0.57458563535911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1.067285382830626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1.293197342542237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1.084337349397590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1.640304628002343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1.09890109890109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2.404809619238477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2.961918194640338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1.416089183489002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0.5982596084118927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0.7774847685732472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1.528729573010015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0.8506616257088847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0.7906295754026354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0.1818181818181818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2.2727272727272729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1.449275362318840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3.636363636363636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1.177856301531213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8.3333333333333321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0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18.9189189189189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1.37433030514791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5.71428571428571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7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4.22535211267605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1.120943952802359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0.857944233624814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7.689350249903882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5.71428571428571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2.929936305732484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0.7555943039814008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0.108433734939759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0.61135371179039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0.4600345025876940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0.6691430897618563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1.403755294811770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2.24899433077625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0.606263409641162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1.178251598084951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1.853732859319451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1.97896484915582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0.9259138508887468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1.048506308226477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1.735176756567297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1.558591799806801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1.08239525744354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0.7937784928935370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1.05666156202143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0.5858250651857369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2.453260373917008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1.465114437316860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1.047245031536356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13.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0.195444246501893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0.3820511608113858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1.433466474726789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1.294840457157957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0.2936295161496233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1.483285525286429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0.11824486274008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1.02889358703312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0.22131711581022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0.7211432110781754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4.621040592910859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0.5899104963384865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0.6177335032642338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0.202784912802487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4.520710059171597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5.483870967741935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11.42857142857142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2.462380300957592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2.634730538922155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2.79840091376356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2.372034956304619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2.85714285714285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7.547169811320754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1.818181818181818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2.545454545454545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2.105263157894736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5.769230769230769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.1488549618320607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2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2.56410256410256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1.904761904761904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11.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.333333333333333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8.888888888888889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8.823529411764706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3.39321357285429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1.584824108536438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2.280701754385964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1.333333333333333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2.175226586102719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1.06761565836298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1.886792452830188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2.127659574468085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1.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5.327510917030567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1.51260504201680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2.71303018723729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2.51188051595383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.174603174603174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0.9756097560975609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0.7907742998352553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2.088607594936708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1.36585365853658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1.11524163568773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0.6602301761367490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2.739726027397260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2.272727272727272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1.144720706414454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2.741617357001972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2.22918031325127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2.33082706766917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1.951951951951951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2.9459901800327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1.101992966002344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4.090909090909090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2.2598870056497176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1.47619047619047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1.529594324983373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0.82031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2.107208872458410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1.077091851999601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1.465136804942630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2.687479703929319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3.96039603960396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2.314049586776859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3.979279491405698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4.230769230769230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0.9619918890879939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1.984732824427480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7.352941176470588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3.500000000000000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1.566666666666666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11.2903225806451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1.973684210526315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1.645161290322580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0.8816705336426913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0.9563409563409563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1.017197986577181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2.853924145700338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0.366666666666666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1.5662650602409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.3124243808381486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1.197399931577146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1.544117647058823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4.970630521809309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2.26804123711340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2.47058823529411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2.2453222453222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0.794871794871794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5.07692307692307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.333333333333333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1.648351648351648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4.285714285714285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2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4.18006430868167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6.315789473684210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3.357314148681055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1.6666666666666667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4.1095890410958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0.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2.857142857142857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3.38345864661654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3.7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5.454545454545454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7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4.444444444444444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1.98412698412698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0.9521149647082718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2.82485875706214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1.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2.783725910064239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0.8394543546694648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1.1070110701107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42.8571428571428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0.9230769230769231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6.34920634920634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3.448275862068965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1.03571428571428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1.587301587301587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0.2620545073375262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2.162162162162162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3.84615384615384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2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1.225919439579684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14.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3.663003663003663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3.4000000000000004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17.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1.9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0.5454545454545455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3.797468354430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0.2055800293685756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3.33333333333332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10.25641025641025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5.333333333333333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2.733118971061093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1.238938053097345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1.89393939393939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2.130898021308980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1.28078817733990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0.4909983633387888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4.82758620689655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2.059496567505720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1.468428781204111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11.764705882352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1.937406855439642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2.325581395348837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1.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.333333333333333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0.569767441860465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0.4316638210838059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1.333333333333333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0.8917197452229299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2.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0.3918903196967747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0.614347998414585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1.132075471698113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1.166359729895641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2.101985208252238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1.370370370370370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1.104502973661852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2.656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2.7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0.789149198520345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0.3037667071688943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1.230883998508019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0.49449204406364744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1.212686567164179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37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5.29197080291970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0.4984423676012461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0.495867768595041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1.538461538461538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1.512859304084720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1.071428571428571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1.97044334975369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1.642036124794745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0.9171736078614880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3.892217352537587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2.385321100917431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1.126463081932588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1.246488764044943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1.266846361185983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1.046153846153846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1.43081761006289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1.341653666146646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0.8068343616516374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0.3775743707093821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1.70588235294117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1.410736579275905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11.6666666666666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0.88054006457293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1.647785787847579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0.9072978303747534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0.7328244274809160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1.880938530153189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1.156182637664119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0.6441710374701055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0.8689413265306122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0.912453760789149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2.211690363349131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0.9601379700147100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2.8000000000000003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1.030957034015917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0.2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1.05922551252847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2.041467304625199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2.193419740777666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4.296408493781131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1.58155487804878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0.651379195746095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1.108647450110864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0.8405400421240620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1.246105919003115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1.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0.7611670822638936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1.369244400909494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0.5601317957166391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0.613836812480609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0.9238526220190094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1.1252900232018561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1.851851851851851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0.8566721581548599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0.4275359898460202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0.6329113924050633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6.738544474393530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1.173959445037353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0.6817023445463812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1.969868439666147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1.140250855188141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0.4127493694106856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0.6828430319948464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0.969267139479905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1.24278251306021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0.4261363636363635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1.972802145182915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0.614591593973037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0.832177531206657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1.47715282850417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1.919258769027134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1.937984496124030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0.6086427267194156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1.178431139150101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1.057654317235510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2.196036422067487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1.933333333333333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1.965408805031446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0.5232029117379436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1.119641714651311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1.128813007161528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1.03841176656250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.001876172607879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2.686567164179104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1.085417780063083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1.302325581395348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1.03598691384950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1.927083333333333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0.775710562996182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1.18893377029189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1.20566814737786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0.3846919148371691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2.684563758389261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0.5649038461538461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1.3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1.415094339622641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4.232164449818621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2.66666666666666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7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2.439024390243902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1.79104477611940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1.002393776181926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3.91822827938671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0.8499586825640420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2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3.5756853396901073E-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1.142857142857142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4.964539007092199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4.790419161676647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1.631116687578419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1.085271317829457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13.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1.543209876543209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.32005312084993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1.904761904761904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4.22535211267605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0.2405130946018171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1.86170212765957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0.2377555872563005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5.35714285714285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1.276595744680850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1.47540983606557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1.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2.380952380952380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0.7687051588657327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7.8726382085374386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1.130653266331658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1.774862870713917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1.868131868131868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1.76100628930817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2.448979591836734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1.535836177474402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1.798561151079136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0.7115489874110563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1.438159156279961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18.18181818181818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0.4219409282700421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1.252019386106623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9.756097560975609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0.366856419987349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7.692307692307692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1.718679330619629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1.42642642642642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1.72744721689059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0.7982740021574973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0.3333333333333333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2.325581395348837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0.1290322580645161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2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7.812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1.724137931034482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0.4084890600056342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15.38461538461538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1.634615384615384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0.7181879565404211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1.0666666666666667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1.860465116279069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2.962962962962963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5.33333333333333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4.320987654320987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3.442879499217527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0.2222222222222222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4.166666666666666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.100775193798449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6.6666666666666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0.3978779840848806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0.228571428571428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0.9061901723037650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2.414231257941549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1.923076923076923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2.942008486562942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0.9675583380762664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2.87430287430287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2.393841569406506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1.5559772296015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.20416583998480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1.589285714285714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1.014851485148514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1.210526315789473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2.59711719990810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1.2475377544320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3.520456707897240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1.23869445536767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0.49826989619377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2.660172349194454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1.721311475409836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1.658350248208669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1.578192252510760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1.96457326892109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0.99502487562189057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.162583518930957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1.53603781016148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1.260869565217391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0.7184466019417475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0.7580751483190507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1.09529025191675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2.52062328139321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1.73764906303236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.027950310559006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1.293062096178793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.131524008350730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2.752293577981651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2.138204474653072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2.495412844036696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0.9978308026030369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2.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2.14067278287461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1.398761751891767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6.923076923076923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0.280235988200589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2.649006622516556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7.843137254901960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4.088586030664394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1.884057971014492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0.33333333333333337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0.3493449781659388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2.727272727272727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2.032208588957055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0.917094644167278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2.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4.39560439560439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1.41176470588235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1.584541062801932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1.993701315313566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1.59024648820567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1.16916597073454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1.861386138613861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0.78242050940569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0.938315926892950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0.3815163852746063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1.749125437281359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1.991955564068186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1.501795625204048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0.594346219158925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0.390056855745074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2.731447909112883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2.69230769230769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2.179675994108983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0.705651747794838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1.9052271617000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1.6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0.516471245114461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0.9363556297223382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1.2950647532376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1.739130434782608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1.981707317073170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1.0269360269360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2.863752611617870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1.169175117886441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0.5467196819085486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0.7625658953317360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2.511923688394276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1.67499331613244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1.1269472986410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1.703907764513825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1.437501669230080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0.86301203354807354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4.189435336976321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1.232651570489408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1.73529940658155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2.15378802191573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1.653575857792476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1.524865707849592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0.8389790452182133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1.204093919325707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1.738525730180806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0.5646943285047876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1.41299806282523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3.428571428571428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1.374355770732469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1.92851330438995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1.018329938900203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0.397238170902508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1.336506774075430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1.478129713423830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1.065945429957839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2.424968618053178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1.90291262135922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1.42276422764227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2.069315729338580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1.880509304603330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1.6406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0.8620689655172413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1.63934426229508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2.61538461538461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0.9389367350903321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0.4888268156424581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1.821076090417064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0.6648199445983379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1.90186382655001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1.841620626151013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1.315280464216634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0.9505129752564875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1.456310679611650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0.773026315789473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0.744802878647412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5.608591885441526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0.4921259842519685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1.445396145610278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0.799213887979037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1.359999999999999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2.064531057229399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3.758211692548217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2.97029702970297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2.456140350877193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5.190311418685120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1.186440677966101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3.380281690140844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3.749947917390036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2.174919018972697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0.7994186046511628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0.707755824240636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1.807228915662650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2.15422276621787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1.7482517482517483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0.5757052389176741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1.677852348993288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1.116249402009248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0.4900759617740750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2.053231939163498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1.87476565429321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1.33177570093457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5.55555555555555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0.4765564950038432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1.638747268754552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1.63934426229508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1.249461439034898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3.440094899169632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2.022727272727272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1.06408516767428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1.614349775784753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1.273885350318471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2.962962962962963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1.50495049504950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2.793296089385474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0.686567164179104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3.891977760127084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0.6557377049180327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.333333333333333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0.702836004932182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4.07407407407407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0.3415559772296015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2.22602739726027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4.328732747804266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1.243781094527363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1.383333333333333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.032786885245901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0.8572493477450614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1.255980861244019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3.599999999999999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1.234119782214156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0.7307366085992039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0.5630091039770004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0.9167671893848009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0.8358208955223880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1.278688524590163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1.916666666666666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0.8762322015334063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1.090909090909091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0.920887400586019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1.432197244379985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0.9126466753585397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1.395348837209302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1.068249258160237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1.302083333333333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2.79365079365079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1.798561151079136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0.6787330316742081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1.775147928994082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1.03960396039603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1.572968249344596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0.541176470588235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0.7891275756247260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1.198660320817909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1.83486238532110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0.3307888040712468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2.26557583385777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0.1153846153846153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1.628959276018099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3.370786516853932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2.198852772466539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1.03946102021174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1.472253680634201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.249097472924187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2.60869565217391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1.496259351620947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1.39410187667560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0.566666666666666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0.2374703162104736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0.9524987629886195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3.547297297297297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1.833092136999517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0.893712097031599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1.17359413202933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1.304594441293250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1.534526854219948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1.066549346238580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0.7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1.952380952380952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0.9982886480319452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2.890173410404624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0.54148471615720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1.432291666666666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1.614349775784753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2.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2.772526780088216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3.448275862068965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4.130434782608695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1.789137380191693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8.57142857142857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1.46297546702678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3.694779116465863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0.8465292301563589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2.234258632362897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1.002125721226844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0.850000000000000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0.4918032786885246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3.53063343717549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0.907187718073970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.12791783380018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1.706161137440758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3.39805825242718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1.22887864823348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0.50209205020920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0.8666666666666665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2.153846153846153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1.417069243156199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0.6270903010033445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2.647043252686748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1.38785625774473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1.569965870307167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3.519668737060041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0.968858131487889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1.405438435685915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2.857142857142857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1.222847948511665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0.3366665479701273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2.14549938347718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1.933333333333333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2.481751824817518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6.153846153846154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.3164593111898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1.0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1.915184678522571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0.745406824146981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1.591662719090478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1.696428571428571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0.698772426817752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1.188118811881188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0.537428023032629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1.11376489660549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1.55866274339849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1.676413255360623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.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2.425876010781671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2.30680507497116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1.5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2.31053604436229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1.298701298701298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1.952277657266811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1.465201465201465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5.131578947368421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2.43161094224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2.41514360313315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3.636363636363636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2.97872340425531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0.685543964232488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0.2787942150200383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1.961483594864479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2.220394736842105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5.705229793977813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1.726618705035971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3.366336633663366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1.102727800348229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1.817762471218760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1.747572815533980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1.370786516853932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1.551155115511551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0.1395959927738544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1.98425196850393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2.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2.795899347623485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1.12689857912787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0.673469387755102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1.930693069306930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1.923076923076923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1.878612716763005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2.525476295968099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2.919708029197080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0.607476635514018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0.799663299663299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1.927710843373494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2.482269503546099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1.5406162464985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1.80722891566265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1.2027491408934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2.58317025440313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0.7975797579757976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1.277728482697426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2.11764705882352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1.26422250316055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0.8749518776467294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1.933333333333333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.2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1.347557551937113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2.09003215434083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2.906287069988137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2.485207100591715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1.65876777251184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3.95108184383819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2.781456953642384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0.7352941176470587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1.413164745258460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0.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1.50346954510408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0.9523809523809524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0.689655172413793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8.333333333333332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1.03448275862068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1.657458563535911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1.251646903820816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1.70000000000000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1.327300150829562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1.818181818181818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1.493506493506493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0.4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0.3250000000000000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1.999163985969503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1.381351751356684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1.042183622828784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2.192242833052276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2.437275985663082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1.75978882534095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0.7286333202048049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1.320754716981132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1.0101010101010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1.225944404846756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2.216896345116836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2.727272727272727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0.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2.0312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2.364273204903677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1.26782884310618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2.612035851472470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2.22976248182258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7.391304347826086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2.298850574712643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.2308291163876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1.81058495821727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2.16802168021680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2.53968253968253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1.51164858616396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1.84713375796178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0.9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.187250996015936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1.688888888888888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0.8390927309846227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0.607476635514018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4.1176470588235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2.442748091603053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1.636661211129296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2.5873221216041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1.779298545765611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0.9345613116303510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0.5833333333333333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0.9049773755656109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0.5577991922907752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4.36507936507936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2.31884057971014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2.13256484149855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2.10937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6.60980810234541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4.739785761683571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1.69154228855721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1.02127659574468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1.813842482100238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3.768382352941176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1.711711711711711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0.816082802547770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1.136860515959772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1.365374112506826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1.79999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2.529182879377431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0.7311129163281885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1.006612059607223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3.461538461538461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2.466337821623783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2.80000000000000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2.634146341463414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1.707317073170731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0.7373271889400921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.232323232323232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0.567901234567901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0.6579748994760570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4.42338072669826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5.472636815920398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1.21568627450980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1.45912452528482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1.469387755102040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1.3752455795677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1.295570955106959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1.78660049627791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2.0123336579032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1.265822784810126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1.286549707602339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2.452316076294278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1.6831683168316833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0.7692307692307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2.539530426449449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1.224387806096951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2.226562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2.038404726735598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.260869565217391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1.637666325486182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3.448275862068965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3.37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0.6988352745424293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1.91004313000616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1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0.7894736842105263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1.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2.817460317460317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2.69662921348314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1.442307692307692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5.79545454545454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2.772277227722772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1.504424778761061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1.78361249434133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2.1263669501822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2.097923056174387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1.133333333333333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1.23888182973316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2.532467532467532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1.178492511662165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1.450000000000000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0.676217765042979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1.759364358683314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0.565149136577708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0.783699059561128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1.511879049676025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0.9259259259259258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5.454545454545454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13.33333333333333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1.461632155907429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1.663201663201663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6.66666666666666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0.181804597414888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1.02564102564102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3.400000000000000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1.730769230769230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2.26063829787234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1.641791044776119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1.45259938837920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1.35902287975227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0.8694008694008693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0.9029345372460495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1.324503311258278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0.424697811172819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8.799999999999998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1.08108108108108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0.4929751047572097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3.84615384615384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2.171428571428571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1.960784313725490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.16666666666666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1.873923705457964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2.705314009661835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1.23010130246020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4.979253112033195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1.13314447592067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1.871306631648063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2.50825082508250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0.6888888888888888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4.285714285714285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1.553398058252427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1.611531764991699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1.512195121951219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1.362397820163487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1.00502512562814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1.608579088471849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1.604406130268199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1.701030927835051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2.205177372962607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2.384105960264900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1.690140845070422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0.4987779939149084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1.190839694656488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1.746478873239436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1.72222222222222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0.5353235386058143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1.349206349206349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.255813953488372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1.595744680851063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0.8239700374531835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2.51612903225806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1.388888888888888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2.461093014838943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1.587301587301587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2.97029702970297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2.591362126245847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0.641221374045801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2.314814814814814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6.60130559155032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1.19658119658119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0.714285714285714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1.236559139784946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1.857142857142857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.233256351039261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1.47138964577656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3.684210526315788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0.9019947961838682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0.9359605911330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0.9477283829995115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0.752089136490250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1.926163723916532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0.3225806451612903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3.842940685045948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0.9523809523809524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1.159756451145259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0.8730158730158730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2.098321342925659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1.371951219512195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2.018346543298068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3.937007874015748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1.59777700590482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1.637717121588089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1.66487647690655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1.381215469613259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1.93548387096774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.053435114503816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1.63934426229508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2.66666666666666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2.222222222222222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0.99378881987577639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3.910614525139664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0.4950495049504950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1.004636785162287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1.333333333333333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0.464576074332171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0.8295625942684766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2.654867256637168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0.580607702728856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0.8999999999999999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3.927068723702664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0.3736263736263736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1.316482359136387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1.693811074918566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1.995568929898838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1.801705482530386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0.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2.108433734939759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1.5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1.79999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1.347267690757995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0.935215844894452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2.398286937901498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1.34692332522857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1.363636363636363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2.602739726027397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0.5989110707803992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1.053604436229205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0.6982543640897755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1.101089375658896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2.060055865921787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1.4280047600158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0.7373212797332819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1.053698074974670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1.326781326781326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1.551389786683904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0.869565217391304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0.9950248756218905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1.066386302192850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2.849002849002848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0.2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3.448275862068965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5.71428571428571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0.574712643678160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2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0.6877323420074349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0.487804878048780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0.99502487562189057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1.816118047673098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2.11267605633802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1.696352841391009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66.66666666666665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2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1.978021978021977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2.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1.876543209876543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1.423877327491785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2.303030303030302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0.5020538566864445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1.273590913164684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1.617507136060894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1.999980000199998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2.068691748156348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0.932400932400932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1.754385964912280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2.443609022556390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4.651162790697674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1.25717409128177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1.381566987820396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1.547169811320754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2.592592592592592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0.9296148738379814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3.636363636363636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1.41921397379912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0.5599999999999999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1.596806387225548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1.333333333333333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1.697760842089377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0.7165605095541401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1.428571428571428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1.742586365025986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2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1.555555555555555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0.8325171400587659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9.918273426961835E-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1.580246913580247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4.615384615384615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3.89908256880733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2.09662716499544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1.78403755868544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1.229709788489916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1.425178147268408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4.232804232804232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0.5303476723629935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2.01972757162987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1.32513014671083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10.52631578947368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2.816901408450704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7.692307692307692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1.118568232662192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1.538461538461538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1.2264150943396228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2.153846153846153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18.18181818181818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1.992031872509960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.318584070796460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0.6666666666666667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7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2.234094220495386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1.128122481869460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1.734693877551020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5.71428571428571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2.58302583025830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7.627118644067796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0.316957210776545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2.692307692307692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0.7795823665893271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2.115384615384615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2.352941176470588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2.272727272727272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1.9656019656019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1.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3.703703703703703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2.116040955631399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66.66666666666665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4.046242774566474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1.584158415841584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2.614379084967320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6.153846153846154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2.962962962962963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1.621621621621621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1.202806548613431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0.700000000000000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2.97029702970297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2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2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.333333333333333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2.222222222222222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9.836065573770492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1.228323699421965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1.746724890829694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2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6.666666666666667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1.075268817204301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.090507726269315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1.088929219600725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2.181818181818182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1.749049429657794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0.402414486921529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1.259445843828715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2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18.18181818181818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0.7295173961840628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2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2.56410256410256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1.980198019801980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2.02916930881420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1.882352941176470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14.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2.496099843993759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4.1095890410958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8.888888888888889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9.523809523809523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6.6666666666666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2.380952380952380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1.403508771929824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4.444444444444444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2.43902439024390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2.087286527514231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2.843601895734597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18.18181818181818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4.41176470588235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3.79146919431279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0.9475032010243278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3.437500000000000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1.61290322580645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0.4597701149425287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3.73831775700934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5.454545454545454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1.555555555555555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0.571428571428571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2.941176470588235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1.1864843951508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10.52631578947368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2.964118564742589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2.663934426229507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8.609271523178808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12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4.347826086956521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1.663585951940850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3.33333333333332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2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5.71428571428571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3.420523138832998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1.67832167832167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1.2110726643598615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.090507726269315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17.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0.99502487562189057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5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2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6.66666666666666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2.181400688863375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21.05263157894736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7.692307692307692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1.904761904761904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.076923076923077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13.79310344827586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1.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1.573356760642121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1.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.255813953488372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1.960784313725490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1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1.694915254237288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1.530448600535005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0.67842605156037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0.6021962451292950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1.32890365448504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1.666666666666666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0.0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9.523809523809523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14.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1.777777777777777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2.608695652173913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3.636363636363636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.03232255914695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6.2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1.154529307282415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1.818181818181818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2.383654937570942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1.132075471698113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0.774193548387096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4.210526315789473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2.80000000000000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1.754385964912280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0.612244897959183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6.66666666666666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1.558441558441558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14.814814814814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0.558292282430213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2.861230329041487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.023255813953488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3.636363636363636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5.405405405405405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2.857142857142857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2.256944444444444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0.4494382022471910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2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3.42857142857142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66.66666666666665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0.7905138339920948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10.638297872340425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1.388888888888888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.333333333333333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9.3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3.92156862745098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6.66666666666666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1.09589041095890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0.12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1.2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4.379562043795620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2.184087363494539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0.260869565217391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0.9348441926345608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9.756097560975609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1.694915254237288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6.976744186046511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6.382978723404255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00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.56451474254276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0.53913874291953867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.44369586140519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0.524795865495558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.07061503416856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0.6808310834605000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0.625686059275521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0.3427083095341451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17465356592961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0.6301824212271973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.244813278008298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.66774219569250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0.91087694231112692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0.677014531043593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4.596622889305815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0.5819270097264943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2.3841059602649008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.07222366961967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.781376518218623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.247504990019960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0.5002476473501733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.951219512195121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0.970464135021097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.507246468146026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.750000000000000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0.9793814432989690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0.6712911165808905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0.589603055970769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.16216216216216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.307999279366434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0.3120617110799439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.1940298507462688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.004716981132075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.681681681681681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0.5158869738539102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0.6269048739995539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.399127589967284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0.66269659489998467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0.7893438579181056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0.9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0.850956696878147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0.8520702390980365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0.7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0.5142857142857142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.300982241592402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.76007410838351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0.7250000000000000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0.8450504189745774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0.4474657946820411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.557312252964427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0.5148514851485148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0.775473399458971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2.027735695140426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0.45142296368989204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0.7287921484792536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0.1647928553807863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.3234150759520089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0.3101820633850303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.03403705299439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.818923787752657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.15384615384615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0.7572738142686329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.096121416526138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0.8602150537634408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718217562254259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.604437622079225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.672955974842767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.434334379202151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.71907756813417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.135833953175362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.163366336633663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.260869565217391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.656050955414012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0.3651903651903651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.499687539057617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.341463414634146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00000000000000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.3944223107569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0.2661239824671258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0.9560229445506692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.666666666666666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0.8111239860950173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.187250996015936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0.817490494296578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.356238698010849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.5652173913043477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.976744186046511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.882352941176470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.764705882352941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2.452382898716586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0.5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0.8480104370515328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3.58449158741770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7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.5391451544646637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0.5373134328358208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0.8978529603122966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.270270270270270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.1412300683371299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.529411764705882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0.9796672828096119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.129032258064516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81012658227848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.432880844645550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0.5970518904431894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0.6900725106961239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.088843765633736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.973509933774834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.57142857142857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0.937274693583273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.105263157894736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0.3213711837171933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.05813193990855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.24069478908188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.23089983022071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.2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2.165506573859242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.78743961352657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.662721893491124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2.608695652173913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.521739130434782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0.2225026567481402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3.571428571428571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.666666666666667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.78551532033426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.938271604938271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0.8403361344537815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298850574712643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.093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3E-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8.18181818181818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0.9230769230769231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.78571428571428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.076923076923077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2.00462606013878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8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.241895261845386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0.55401662049861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0.267737617135207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.9215686274509802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0.4545454545454545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0.62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4492753623188406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7.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.296928327645051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.053435114503816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.150537634408602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.145366039896917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.842105263157894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.072386058981233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0.849735484506949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.30769230769230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0.610328638497652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.08910891089108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0.5381165919282511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0.3016242465677674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0.318178012224734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0.862166761202495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0.8333333333333333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0.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.333333333333333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.363636363636363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.246882793017456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0.8485536186785852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0.9170731707317072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.369491525423728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.2788521522145977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.109757629034283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.851137678364828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.460092974530216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0.9246830723340790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0.1695052999431112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.08111937654976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.379636937647987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.751990898748577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.170351105331599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0.46326935804103242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.1187380065228838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2.201750625976441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.520765359730133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.199818632067245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0.9519630549403952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0.82706766917293228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.024208566108007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.262165285073612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.539763113367174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.04410441044104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.474226804123711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.272613964508724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.992818671454219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.737891737891737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0.9138963189402623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.221113618046932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.189730904340306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.531435951842797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.050135501355013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.325472487037966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.022318569246686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.14043802541942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.826519110564607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.191136736466274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0.3931042055561656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0.982057994900104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.815989597246959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.757424807658751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0.8245281866487510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.096615617318963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0.866189932780173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.4755453793805253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3.499416763872687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2.132977837027162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0.6475748126236369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0.4969650986342943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0.9991802214604078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0.43461342146889226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0.7054848966613672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.774800801195790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.3634903116748858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.17181386562519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.626116335342763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.075054748158471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.988360814742968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0.93956323006602338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.933503836317135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.731307613519972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.35198040016333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.59456899273760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.111630079402148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.457250141651221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0.7204496758696907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.631284916201117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.246840775063184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.115669219784499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0.49778761061946902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0.9258174147427633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.044938990112760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2.004800225892982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0.905218317358892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0.741227247138299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0.9378826672603807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0.6894506635035955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0.8727053866987662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0.94951366373320978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.410015709414153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0.6794785666131033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0.6231671554252199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0.640837566979107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.582938388625592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0.9539842873176206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.027156324750246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0.4910852541698004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0.53103351899542839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0.6818855618144086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0.915855752718946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.687790870044211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.021399976936129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.428567969569080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.372397841171935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0.6833036244800950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.47255689424364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0.5887519039330801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.711937727285052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0.8333820691268496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.001398601398601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.104006840144507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0.8490866157961475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.390834484033719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0.7703032415475775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.226533628972653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.45367192862045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0.9659600713392240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0.79714128642111048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0.4055050380928975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.259424585785640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0.51800403538724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.190147783251231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0.7151664611590629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0.9105652578198650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0.7166666666666666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0.287483414418398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.465381971911350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0.4167735316747883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0.3480519480519480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.151426075059433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.221761180267404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2.332363144751763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0.1409604982789706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0.6201351217204954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393617021276595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.112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2.219670876387294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.848998459167950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0.9688228438228437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.475395168505815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0.85573167930163108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0.865724381625441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0.9586555905662178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.433224755700325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.324455205811137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.70821997234735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0.8944915174274876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2.163061564059900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0.69113089674848738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.12555485098287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.223225537190430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00000000000000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0.9591491899413576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.103551722290673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0.6356047299132607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0.950751093363757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.703002003803987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.225000000000000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.77116405697115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0.7137530627463513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0.444735733345817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0.5520803187818614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0.1406388471467653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.517825626544299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.330039901197035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0.7510670140236128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.81159420289855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.160581351778839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.083210241260462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0.6243571585834322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2.192982456140350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0.5455962587685113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0.7949859805376876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.734468621885840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.271280945654598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.093125919697288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.46846985441170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.079572772569603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0.4940148204446133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0.4613610149942329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0.9085252022401991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20.68965517241379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993355481727574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790697674418604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.496732026143790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.452182442373712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3.333333333333329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.015037593984962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.923076923076923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.83333333333333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.927710843373494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.403508771929824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0.5863539445628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0.2540726348826782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2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2.088772845953002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.877453969028167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.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.76767676767676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.692307692307692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.097560975609756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4.444444444444444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.91803278688524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.96833130328867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0.88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5.797101449275362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.578947368421052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0.90382387022016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3.921568627450980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2.598990979972481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3.546099290780142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.6260162601626018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.527213400752864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.126126126126126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.80319422977846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.147540983606557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.95219123505976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.382550335570470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.503305468063177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3953488372093024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9.6774193548387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0.7348029392117568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.361256544502617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860465116279069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7391304347826086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.894736842105262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492537313432835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26.92307692307692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0.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.56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0.7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8.18181818181818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0.9767308244757253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0.137925439130258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463414634146341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2.549162418062636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0.6660137120470126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.070336391437308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0.9011627906976744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.393034825870646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.417859631134072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0.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.345029239766081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.5666831928606844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2.255639097744360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.1501597444089458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0.7901907356948229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0.7750000000000000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.403651115618661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0.8483033932135728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0.3057324840764331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.878048780487805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0.999359385009609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.448132780082987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0.3967991534951391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3.974404832876276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2.857142857142857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3.333333333333329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0.24832018697049374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.846153846153846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.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.76470588235294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.42857142857142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0.7405448294102089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.8780487804878048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.5536723163841808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.464128843338213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.636363636363636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2.941176470588235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042253521126761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.8867924528301887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2.60115606936416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544401544401544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5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.857142857142857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7.1428571428571423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0.25688073394495414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0.66445182724252494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.035874439461883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.278688524590164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0.4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8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.692307692307692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.877934272300469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3.333333333333329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0.8235294117647059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.451612903225806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4.2857142857142856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2.203315141859598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.1068702290076331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0.3422313483915126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2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0.94398502106412852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0.3333333333333333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1494252873563218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2.639296187683284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0.897583429228998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.111111111111111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0.8571428571428572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.304347826086956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.0080321285140563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5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.333333333333329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980198019801980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0.6608622679114654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0.7442733064701110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0.5746257371843338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.360798448823049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.2518837459634016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.559217448175846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0.7940214852872489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.0827250608272508E-2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.3435267219205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.84697508896797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0.41779404742957188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0.9289980092899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.04350776974958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.158222915042868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.331716449663858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0.8147593182243865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0.5250596658711217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0.91460383735957851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0.696055684454756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.17724002616088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.4736842105263168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2.56410256410256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.20796460176991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0.6437768240343347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0.5588822355289421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654970760233918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.5093572009764025E-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.176515237769934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0.1268177206628339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.9881634917699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463414634146341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3.333333333333334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.918069584736251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.631543167912984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0.7504690431519699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.53429602888086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.064914466976322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0.6637851188638468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7.547169811320754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00671140939597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0.5637213963587772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.808318264014466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0.1690140845070422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0.2466091245376078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0.291420022116698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.37763371150729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3.846153846153846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5.39050535987748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0.83762521931065714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.186440677966101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.100628930817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.915912031047866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0.1884340480831708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0.83062106003299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.692307692307692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0.3432494279176201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0.80051752376130736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0.8363201911589007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0.8316008316008316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0.5117707267144320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0.8496271701825579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.1756252121760777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.278688524590164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.0002663431091119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.8095238095238098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0.5025125628140703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.244997776789684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0.863930885529157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2.237762237762237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311475409836065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.4444444444444446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5.154639175257731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.49908592321755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.188455008488964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0.4635520814397382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.828487840555860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.936879402845180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0.6975585450921774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.380670611439842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.737460959029946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.64194279723900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.296211251435132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.002345109312353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0.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5.610889774236387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0.534208059981255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0.42588012125495156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0.9519612163948875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.764705882352941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2.560899437851342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.46315789473684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0.589695841092489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0.7070965412447908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.483870967741935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.211884284597341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.86116700201207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.92344786015672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0.7853776952734542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.194513715710723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.042061386888973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.294143452511515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.744022503516174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.880035810205908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0.203125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.36144578313253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.66908454325290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2.669902912621358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0.7450980392156862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.942700156985871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.5531914893617018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.745339151130503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.694915254237288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.140096618357488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.2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2.56410256410256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.941176470588235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.5842134519177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4.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.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.346910995747397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.575157515751575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0.9756097560975609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.211019332550878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0.6162464985994398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.240875912408759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.670720621114960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0.7526881720430107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.080522474174820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.6431322207958923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.389381588221941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.13217026425561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0.6290801186943619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.175718849840255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0.8880118401578688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.200867947923124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.163640885351902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0.5598880223955209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.4539877300613497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.286554610545948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.233552631578947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.340388007054673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0.3272727272727272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0.8497905445840814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.355529131985731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0.95555555555555549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.2527101903155866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3.622392974753018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4.0001000025000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.199528672427336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2.543881963876875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.118318049653321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3.4862385321100922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.218390804597701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.417381574039537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0.4461732067269191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.9300699300699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.29805013927576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.511511092507325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0.78859327704317339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0.8781362007168459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.54838709677419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.648634724368882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0.571428571428571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.0204717229936136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0.6721311475409835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.040799333888426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.7057569296375266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0.911519225129396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.036124794745484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.0976616231086656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.6464208354556729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.577855544833519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.855507303592577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.495398773006135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.584726728225605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.730082417582417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.9406829362303766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3.5022093725084016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.397831526271893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2.142742065410021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.683020314296665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.687534022863364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.518318713049934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.13333333333333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.137614678899082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4.397969989641623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.340577979460233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.88976377952755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.98019801980198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.352941176470588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5.555555555555555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2.925925925925926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.444444444444444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.718750000000000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0.91590341382181517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0.2884615384615384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8.06451612903225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.69230769230769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.076923076923077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.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2.876712328767123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.499222395023328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2.146558105107327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.076923076923077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.6583850931677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7.079646017699115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333333333333333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4.635761589403973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.1994002998500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8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.5555555555555554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.35574837310195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.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.461538461538461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0.695296523517382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0.6765381669645136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3.589743589743589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2.857142857142857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.857142857142857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9.5238095238095237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.333333333333333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.9867549668874174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.061224489795918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.538461538461538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4.065040650406503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.666666666666667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.210898082744702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.333333333333333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5.102040816326530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0.43149946062567418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0.52816901408450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81818181818181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.587155963302752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.12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.777777777777777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449275362318840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5.34351145038167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.17233888486603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7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.973684210526315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0.9067357512953366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.670111972437553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2.395209580838323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4.152249134948096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.440792435839711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0.6441223832528180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7482517482517483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7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.56410256410256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.7118402282453637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0.6303724928366761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.001430615164520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.9682539682539679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.12117954231300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0.5475741874705605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.974448315911730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.004291845493562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.929625425652667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0.880082346886258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0.7328006236601052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0.2744579455575239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5.196629213483146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387267904509283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.299203640500568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.013422818791946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.689189189189189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.274003368893879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.7735849056603774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.857142857142857E-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0.609756097560975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.2123893805309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0.649819494584837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.946472019464720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071428571428571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0.9205983889528193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0.6230529595015575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.320132013201320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0.12644824360305532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0.3311925415439644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2.086137281292059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6.36363636363636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0.5820948912230495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2.83018867924528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.218220338983050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0.9019607843137255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0.620272314674735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.908169350029815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.692307692307692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.301886792452830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0.85653104925053536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.116109560958943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0.235596487470550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.239669421487603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7.69230769230769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2.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0.6517717375836060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0.3423778139176581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.026634382566586E-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7E-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0.7432432432432433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0.4671441918405481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0.4622421175554690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0.1072603962638739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.418803418803419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0.571600481347773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0.4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.538461538461538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8181818181818181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.333333333333333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7.1975783074462757E-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.0426320667284523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0.52287581699346397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.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.337086558761435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0.6206619228281203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.127214170692431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.877934272300469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0.9416195856873822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4.529041292918114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.220191470844212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.761965001054185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0.257085118353980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.39181612120730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.74271274665813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.435406698564593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.174469173701713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.261632068718682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2.323881905875474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0.9217877094972067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.638549610503102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.97657393850658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2.553810793389014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.534733441033925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.173077911957944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.05680705190989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.798165137614679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.680187207488299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0.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.42040529459997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3.333333333333329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.00751879699248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8867924528301887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7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2.105263157894736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.5228426395939088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.172839506172839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.930112848940803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8.888888888888889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2.470588235294117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.857142857142857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7.843137254901960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0.880540064572938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.6666666666666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.071207035730976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2.273965141612200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.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2.65486725663716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5.381658429434376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3.333333333333329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.35714285714285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0.24390243902439024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0.8771929824561403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3.333333333333334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.303230476596358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4.173764906303236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3.333333333333329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9.467455621301775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0.8196696427758264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0.3734011281480892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.3475836431226766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.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.2201885745978924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4.63414634146341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.647058823529412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.1728395061728394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.245371928643554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.397624039133473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4.242424242424243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2.866894197952218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.66666666666666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.31372549019607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0.9976682701839163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7.547169811320754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.601613264620210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.638554216867470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.752293577981651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.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27.2727272727272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.6470588235294119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2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9316239316239314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9.5238095238095237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7.2727272727272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0.9040333796940195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.222222222222222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0.3949367088607594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.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4.3010752688172049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26415094339622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.1095890410958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.666666666666667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.380952380952380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.64654226125137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0.9230769230769231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4.255319148936170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.9867549668874174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8.57142857142857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.645021645021645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5.71428571428571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.2074378169524269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0.2786485545106234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.63432073544433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0.29411764705882354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7.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.333333333333333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.14446952595936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.538461538461538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0.1562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.446808510638298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9.523809523809523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.624361084640041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0.84218512898330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.536539662710805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0.7683020524640543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.6471504204297727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0.88659793814432986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.120543293718166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.25051532224817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.77259185700099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.308224953368934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0.82644628099173556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.830939589957241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0.33419977720014854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.708409354785205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.80597337897619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0.5440565336973760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0.6047904191616766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0.4259134723156242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0.4728492983526540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.091787439613526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0.8105311565877213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0.482936252414681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0.7232704402515723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0.2025047677093368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0.5934718100890208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.572845629262244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.625282167042889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0.948406676783004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.3968040411143798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.088341994313167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0.673066313582698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0.5740083843921315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0.9721795265908392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0.8994539029874718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4.202349235621233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.230494872938029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0.8604766409875208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.698113207547169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2.2727272727272729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.065049044914816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.638225255972696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.172413793103448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.857142857142857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.685393258426966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.319502074688796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.340165549862041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2.24719101123595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.167630057803468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0.706860706860706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.1695906432748537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.556317594302294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.5511298353121408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0.8460180528261666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.211525867714472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.92652552926525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2.340099765265942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.05832019815356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.795420853236699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.02008724147782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.085749537322640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.619483641129177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3.6838066001534919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.97280725139962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.567901234567901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.288027477919528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.142329020332717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.582669291659572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0.5238344683080147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0.709948205036613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.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.008518554783119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.473152022315202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0.406024885396201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0.52830188679245282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.304347826086956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.205352902551734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.59943423611596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.170700018834014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.594441111526417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.8866051037632809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.363226215489279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0.7814012086473464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0.9548387096774193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.47772624312371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.042407012556266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.098868666994589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.23076923076923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8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.518168242906918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.771855010660980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.263157894736842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0.9608785175017158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.780748663101604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0.78252363873492004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.5107885445272657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.916666666666666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.086509929239899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.576684185379837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0.73732718894009219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0.59259259259259256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.411192214111922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.368873008666127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0.6561100246041259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.103554471962017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0.4960220701954828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0.78165711307972907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.3450704225352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0.2717602298315086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0.774193548387096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0.1248907206194579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3.571428571428571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0.980234613530451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0.5424063116370808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0.6138006138006137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0.1656928577657626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.202283849918433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.027397260273972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0.5964214711729621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0.11629838843661738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.773584905660377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.30330330330330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.82926829268292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.6460905349794239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0.97345132743362828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.4046920821114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0.8581235697940503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05882352941176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0.6350819255683983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0.99502487562189057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.929665105222680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0.3238866396761133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0.2636938326250485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0.567008221619213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.51362260343087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.115465782333433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0.261512222853894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0.6314883966450957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.453229791740204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2.063997783626541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.213307240704501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0.4344193817878028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.68462291870714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.499279192695819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0.5925048141016144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.66740120464228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.143712574850299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4.094689699296225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.945223345288555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.3997129783961539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.59377494014365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.462686567164179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2.486910994764397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.117782909930716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.492525466331525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.2914757103574703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0.2889825406381697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.223404255319148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.549539407316988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.575354454752319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.571815718157181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.190943083187374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.286173633440514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0.93395597064709812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0.49519093419674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.32230823363828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.590544287173500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.798330122029543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2.05298013245033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.270223752151463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.3530465949820789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.363211951447245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.772667385315606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.990156216563235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.45061017729679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.517125974668525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.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.427264409881061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.661629851180276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.6767537826685013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0.621931260229132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.35934664246823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3.66068285814853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0.5080605764533463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.8558951965065504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.093973442288048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.133892513202858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.387790953008344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.346871114794861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.62071699110367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.80204778156996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.933456859743816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4.140710883107365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.6085790884718498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.074688796680497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6.1904761904761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2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3.333333333333334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8.333333333333332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42.8571428571428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4.06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.12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3.636363636363636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6.666666666666664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247191011235955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.692307692307692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0.916830386378520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0.9546539379474940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.6666666666666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.24069478908188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0.865402320014730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.2422360248447204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0.134310134310134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3.333333333333334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.5974025974025974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2.726146220570012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.333333333333333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0.1485148514851485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.666666666666667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0.44444444444444442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.068965517241379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2.238802530373636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3.455663833022323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.821670428893905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.867647058823529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.900319409951553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.43681740310317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.303441084462982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.01285347043701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0.669056650965025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4.315396909962706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.032230882662734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0.968969892721190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.599931406065031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.256532066508313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.55827910863608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.105022010601024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.426160528095202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.23020928116469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.085095402954877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.71428571428571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.2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6666666666666667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2.122905027932960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.666666666666667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719101123595504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.263157894736841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2.139800285306704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.023216019978726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.4741464288914776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.75484993561430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.488984833388685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2.081699149218608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2.573309395571514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.029720365038309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0.9058464996889618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2.505319938635126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.316209826848124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.712941657718463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.791442736324625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0.6611818625793606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0.1176927138667463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0.627977479428323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.531176688480059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0.766109397825028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.55867888527585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0.8966442953020135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0.5866932967170140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0.7477241559567312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.043470730862487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0.4508856682769726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.094503939966623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.011743450767840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.810867793716288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.89416360838167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0.7371007371007370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.85212655491745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.76541717049576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.214825833643237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.133005680339289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.177784870730928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.076647158769114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.514797910977157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.037613488975356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0.6403118040089086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.04422437293223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0.5542986425339366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3.333333333333329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.806228373702422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.6666666666666667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.930693069306931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0.7565011820330969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.772525849335302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8.57142857142857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.2553191489361701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.492537313432835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2.352941176470588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0.92549019607843142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3.714285714285714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0.64516129032258063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.093397745571658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345291479820627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.185770750988142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.52771715408118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3.636363636363636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9512195121951219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7.142857142857142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.22580645161290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.666666666666667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0.7594936708860758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0.196078431372549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.248289345063538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4.8780487804878048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452316076294278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.069299357408645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2.129783693843593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.499505163296112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2.047382275519157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0.7282838983050846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.1385673604914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.412721383777823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.893004115226337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0.2253521126760563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.059959536509104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.69730269730269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.561576354679802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.499513145082765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.489594742606790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.506717850287907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.547502448579823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.713197969543147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.149999999999999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.504424778761061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0.6105610561056105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0.926057842997578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2.37467018469656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099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0.8927038626609441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.334156886967263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.179836512261580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.318327974276527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.18755890669180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0.8530562504008721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.15621156211562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0.5799999999999999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.5920398009950247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.476456504389465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.8669527896995708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90173410404624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.502060520428588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.025641025641025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0.5934242181234963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.168949771689497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0.18050541516245489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3.765880217785844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0.8785332314744079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.123915307185005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.119126292078392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.13034263511126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0.9925558312655087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.54525386313465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.928480908039010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2.577710386656558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.239850676621558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0.63786358224187789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0.8424358976802517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.348626165868414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7.978723404255319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3.5892323030907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.247221536181773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0.7550846425526732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.9082876394507586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.224348242047357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.436598707110890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.901228843032691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.4127390086469369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.860465116279069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.241715399610136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3.824243718555528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.552083333333333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.193308550185873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.120475954387704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.47423880770798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.21387283236994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0.6268656716417910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.759009009009008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.127659574468085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.340930320467177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.315789473684210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.156930126002291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4.166666666666666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.555555555555555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.24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0.39503386004514673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0.5833333333333333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.732283464566929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0.3784106751643099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0.6276150627615062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.857142857142857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.637010676156583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0.8709422011084719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8518518518518516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.51573292402148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3.921568627450980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0.8448540706605223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.848049281314168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.7058823529411766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.941176470588235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0.19047619047619047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0.86426029486527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8.18181818181818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.9390681003584227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2.666666666666667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8.57142857142857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.5555555555555554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0.4615384615384615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.42857142857142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.60714285714285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0.7285974499089252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0.8187134502923977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4.5454545454545459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.764705882352941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3.90977443609022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.563218390804597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.112033195020746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.074443591711435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.1151484776343816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0.4816565383749718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.683252170230785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0.278572967648597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.05555779380363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.239956353536355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0.5928085519922254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.882767456758488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0.2160493827160493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0.95795635976583282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3.333333333333334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.121790791427964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0.241379310344827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.3539668700959022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0.9193245778611632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.233075435203094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0.964919453757461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.808905380333951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.385622884570887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.706036745406824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8.021390374331550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.035152636447733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0.664451827242524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.793296089385474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.214452214452214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.012253596164091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.13240418118466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0.5860667359863880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1940298507462688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.5360983102918586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.507537688442210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0.9533366783743101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.274846934496351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.693719124911785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.401696790852084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.952094544687137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.65995975855130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.22542757057490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.204419889502762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.56555772994129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5.2631578947368416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0.9168704156479218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.738317757009345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0.9096263333551469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.805416248746238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0.746819103817075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.05250596658711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2.072538860103627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.695692025664527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8.59229557496777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.194503171247357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.57112526539278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.06069534472598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.391465677179962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0.9537784299339692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.489439628860945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.353637901861252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.446654611211573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0.8280144902535794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368421052631579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3.333333333333334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.6589595375722546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2.3720772619451034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.178781925343811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.061683830555260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0.4686584651435266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.690266142783008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0690505548705307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.332445036642238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.379819133745835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.192102322115981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0.2396166134185303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.3198680131986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.483913328956007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2.3809523809523809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0.7623888182973316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4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0.5490665868024358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.6295491580662684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.795834207031523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.191914271797369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.326530612244897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.965601965601965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0.8383233532934131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.08059200313532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.3149243918474689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.010198656290782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.257445400397088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0.74511021421918666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.657807308970099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.95906752763489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.998462720983858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0.7466514676546024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.71779141104294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.135877742997868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.416897128817462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.876543209876543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0.73333333333333328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2.4662545207769528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.41592920353982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.89810189810189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.099656357388316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2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.721664275466284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.6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.396877567789646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.047091412742382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.036005143591941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.13207547169811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5.5555555555555554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.692307692307692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.882352941176470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3.333333333333329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.390438247011952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.026817693539373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.396449704142011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.056351480420248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.924500370096225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.972942502818489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2.3673469387755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0.2398800599700149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.14354527938342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.063789868667917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.417856811447522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.136901942207484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806734992679356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.746724890829694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0.5093194625054182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.325581395348837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2.81278819551183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.45328719723183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.500000000000000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.975048553276934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0.9363295880149813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.932761087267525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9.523809523809523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0.4630495790458372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.705882352941176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0.9237875288683602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0.7693865154889653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0.8511019530550081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.416526138279932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4.081632653061224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.333333333333333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5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.882352941176470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3.414217778319717E-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3.4615384615384617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.375527426160337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.440158029281896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.85185185185185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.769363911726525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4.318936877076411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0.96153846153846156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.14199395770392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3.651017337214103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.774193548387096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.292775665399239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.336448598130841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.072951302228008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.42424781912052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.0632128358786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.24575311438278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.8450184501845017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.659226846061510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.581288329906450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0.6555491661874640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0.86720867208672092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.79027902790279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.548703980886017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.143693673086600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.45315936079753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0.5675361697240867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0.1953921923578665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0.6232748642151189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2.8568944315401144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0.5304850845589476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.7792016422238699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.949111969625437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0.7851480860838622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0.9817847262800019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0.4337306739053464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0.11874989269588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0.1732273850752780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0.2068926425575331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.31339598232169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.34938773024425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.705213405608468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3.9984490864149666E-2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.477318412869696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.5861085914215367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0.85034013605442182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0.55324468289103124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0.785420161659295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0.7318261519647404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0.5471050711912031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0.3579374381505162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.629308558402984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.238734758791305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0.3671666276007584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.41145771557347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0.4033233291711650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0.5352919871316871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0.7576361034865036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.411713791113675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0.4081226853577908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7.5571278450029963E-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0.3537823444855711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.0963181128492936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.149606299212598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.12755461592670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0.2206809583858764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7.843137254901960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.198630136986301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0.9823182711198428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2.1428571428571428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.846153846153846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0.4580152671755725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.96610169491525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0.7788895708732412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.268484002940668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0.3020213933526627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0.5147688809005382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0.2445125887669464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.184002654931500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2.22947253942359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0.2608484784931084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.809075371891530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0.2369552591377854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.558109833971902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0.5761104838974467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28646759872375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.991147995147498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0.519780862992492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.362084180639220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0.677117040282294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0.9176965404387106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4.22876949740034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0.67591604411241546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0.2597153519742362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0.2186313553285973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0.4484496455112325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0.4530201342281879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.360472053836336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0.44823657577193987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.087186261558784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.040974529346622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0.8430679580219601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0.8442044038221854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0.698252396544242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0.3537128657458192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0.168368252124431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0.381450737710326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.146808268249769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.427732760376522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0.6064029012217235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0.2225863476458116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.639958415825625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0.6945650286508074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.133327936533635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.752817001854229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.108920650566781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0.6552066130526623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.791907514450867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0.4388789268766284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.088969955771005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.234704515407598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0.3592029919496270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2.320452584140377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0.306473907230744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.3955652346070089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.561989083683376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.005475360876057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0.722049891822850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.195496068380801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9.517177344475394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0.8713432627738921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.778004073319755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0.6486286137879911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0.17655705054054288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0.8274231678486997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.160579584498530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.9526629817891588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.486733760292772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.592356687898089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0.2889078030576329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0.4096360733937008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0.385721740840369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0.4951376767712749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0.442069897566089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0.3079860790292278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0.48780487804878048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4.886170112608344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0.8594533270215590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0.3255185787997368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0.1829198582371098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.106395530416073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0.9846396218983852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.371571072319201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2.28777844671884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2.941176470588235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.415384615384615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.11980572045331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0.8689175769612710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.6097875080489377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.16430228665750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.0597938212829856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.738520063064815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.13446657012940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0.90505183478690132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.496421600520494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.7065655368570753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0.8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2.295081967213114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0.53156146179401997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.586502140518760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.292682926829268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.942604856512141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.011967617036254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.571428571428571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.868365180467091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.691840011881224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.11240535818287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0.9387467730579677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.893373193821624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.830985915492957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.45776566757493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.808022922636103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.063515509601181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0.18994920923318329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.974055273547659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.262898277258173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.0918114143920596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0.8549730311767774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3.521126760563380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0.96774193548387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4.347826086956521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.16901408450704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2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2.922238732045566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5.0847457627118651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.705882352941176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4.685303763860691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8.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.8846153846153846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4.602510460251045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8.3875026210945691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.75976906287404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9.37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3.444034440344403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.964285714285714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.9966722129783694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.2222222222222223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95387149917627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.949616648411829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.02503681885125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0.9876543209876542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5.0847457627118651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.76470588235294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4.347826086956521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5.559276624246483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0.2695800227014755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.573081788619284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.692307692307692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8.823529411764707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807775377969762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.148060174188440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.33131618759455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.470327723649247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.375649163300634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.0914051841746248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.553597514975080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001579778830963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.1077068112184774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.688238604389420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.52949745083758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.1268052690049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.518178186176588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.478361223312175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.30111524163568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.455438394838045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.730894839973873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2.2639109697933226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.167934597479277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0.93418557280325909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0.670985530191656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.787098244814223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.755298048327366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.26981673658644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.4571948998178506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.530961341087923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2.78396436525612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2.495591096705156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.321917000707380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.63388354392690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.077687443541102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.468281357846520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.517651035106352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.224674078672611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.897490172361657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2.425527990408558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.650989334663530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.55971030185765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.28206298493838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3.6628198695434016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.008849557522123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0.3500000000000000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.362204724409448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.98938992042440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.615436392192057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.4539877300613497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.792219146146000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.367513575421222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3.837209302325581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.416403785488959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117647058823529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.093631190315306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.8719211822660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.949152542372881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2.68837094586262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.690036900369003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0.4847074790364015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.217355541846596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0.6068089304332369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.644188408625381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.471235153233295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.226064078876789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.93306349161177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.65159723519521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3.67287458370788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3.985478015328761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.710275870377063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0.737544528623751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521577232528758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.547373557699875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.43740902474526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.330972575403814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0.7093246638096645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2.021329365079365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.85648441700066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1.87583982800322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.538379926794334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.87002389474976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.27726727926488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.96646657006830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.705529646902065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.047232097511427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0.2342295038928861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.200140179678496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.016119159355233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0.931780366056572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8.568943018703784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2.39335865053431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4.677268475210477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.062659163077309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.360533664287930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.103315301804938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.027774379052979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.69403463758819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3.558089247100452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0.69236095084237248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4.1196074800962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2.847571189279731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4.038301415487094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0.5308455423428157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0.6752993595098857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002619835261206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0.9274583199120303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.34554381998657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.958572902845348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.6683608640406606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.3110367892976589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2.980569703829466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.54448105436573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.726150767178118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.88400443295160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2.08062418725617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.213638259946144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0.8633093525179855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.58643072916322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0.9257414168864648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.1697335896731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0.9327115256495668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.963330178422260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.497502497502497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.551831160769708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.857783472133247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0.9953703703703704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.144512146796518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.934782608695652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.533397955104298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2.26214238190286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.3895543842836608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.888667992047713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0.91364761119218318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.332698714897667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0.8641975308641974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.158578609686506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.165605095541401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.460245179418765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.870235451057758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0.9165248888644971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.953673843518753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3.579508032416024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.212166439533525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.671752230695558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.542817729698333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.10992529348986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.441285537700865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.78571022358911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.654435030048204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.495126705653021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.281525527988517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2.692879563852635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.383163107397090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.638137309037364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.54963680387409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.7058823529411766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3.92282958199356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9259259259259258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.82205243915797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.11043426999410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0.4720543806646525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0.4546976121401472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.451256377164337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.324453474809045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7.384131971720345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.642962236390387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0.8643617021276596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2.07880225655185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.347993071767452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0.8107306462775598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.500978899282140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0.952470988631797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0.3333333333333333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7.692307692307692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.666666666666667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851851851851851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.48148148148148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3.636363636363636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0.272479564032697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.6666666666666667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.026615969581749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.089552238805970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.8780487804878048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.333333333333333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225753072043636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.454545454545454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0.4455760661998727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2.666666666666667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0.6896551724137931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0.8883248730964468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0.2923976608187134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.727861771058315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.333333333333333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66.66666666666665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.4776119402985071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.9230769230769231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5.940594059405940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.776198934280639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.189591078066914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0.5938456001439624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.666666666666667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.304347826086956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.986754966887417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826086956521739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79104477611940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.439424230307876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2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.90322580645161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0.19950124688279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9.523809523809523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.69230769230769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0.3267973856209150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4.444444444444444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.347175874428377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.230728511877191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0.7678445467853114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.872314303253529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.331018518518518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.321585903083700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.155430711610486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093023255813953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0.669729475253824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.61108705067128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.872659176029962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.44365438483085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0.36831368993653674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.469590858827865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0.526986825329366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.452169177709203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0.919315403422982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0.7937434341076222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.104688503532434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.462551750094090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.22580645161290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.93519351935193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.806502775574940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.62869198312236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.704794948562261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.445747800586509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.48958939164824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.021408325656402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0.7599726409849244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.093964858670741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.636554071746530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.1906614785992216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0.7745098039215686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.9967027202557888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0.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.103426592626051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.4975024975024978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.51878497202238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.15511564590013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.985472154963680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3.764115432873274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2.53205042778325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.030615432677288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.603077909586405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2.63591433278418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.9379844961240309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.006216006216006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2.574121498534730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2.195447060975928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0.16666666666666669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.24144841560145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.89393939393939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.097470697100555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.264705882352941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.491103202846975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.813953488372092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.666666666666667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.800000000000000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.666666666666667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904761904761904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.290322580645161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.867572156196943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.153846153846154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0.9644899638243196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0.5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.846590909090909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0.5643044619422572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0.9967605282830799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0.730411686586985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.738066095471236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.8881162893153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.21463960364391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0.7384615384615383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.350154935812306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.18929633300297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.638554216867469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0.66666666666666674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0.3758130570946759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3.79310344827586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0.9093961265623794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0.5885286783042393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.044487427466150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.681793913507741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.793103448275861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.324808184143222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.130728030152747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.561699948796723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.662404092071611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2.032766990291262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0.6054655539191622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2.292441140024783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2.288329519450800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.483247252019600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0.5633802816901408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.5717959708529787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.8186753528773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.630181648812296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25699745547073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.37711069418386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.32255694342395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.80898876404494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0.69930069930069927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.6666666666666667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.379310344827586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.389830508474576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6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4.332129963898916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921568627450980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075471698113207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2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0.4930156121610517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.433476394849785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.692307692307692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.041095890410958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0.3270348837209302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8.23529411764705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5.555555555555555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0.865551067512983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4.566071968551557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.249648616186655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.81531531531531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.5400410677618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.64026647534568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.180241202709400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.220259995094432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.696996762308808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0.6357542749537550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.793448225916041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.193276215916864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.711677776076450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0.3695881731784582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0.9337068160597572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.119517221077421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0.83119423053416452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623518687329079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0.4870951417004048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.813163481953290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.33977338445391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2.125034274746366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3.760621213969183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.719298245614035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.142623737411494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78571428571428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.639175257731959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2.267818574514039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.56568028808517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.564914502849904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.247108430845439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.864938608458390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.12232812588122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.535496957403651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0.7304347826086956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.6695141484249869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.128760529482551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.966005665722379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4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.176656151419558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7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0.4472622262675466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.532878714076960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.0952380952380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.271193891046090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.333333333333332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.660377358490566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2.419354838709677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396648044692737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0.3248614561437034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.242937853107344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.19128658951667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.76470588235294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.362916006339144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0.886039055668901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.049564341852000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.395604395604396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0.7501875468867216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6.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.166180758017492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0.37453183520599254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0.2676960216068931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0.57458563535911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.0672853828306266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.293197342542237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.084337349397590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.640304628002343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.09890109890109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.404809619238477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.961918194640338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.4160891834890026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0.5982596084118927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0.7774847685732472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.528729573010015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0.8506616257088847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0.7906295754026354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0.1818181818181818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.2727272727272729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4492753623188406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3.636363636363636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.177856301531213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8.333333333333332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0.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8.91891891891891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.37433030514791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5.71428571428571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7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.22535211267605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.120943952802359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0.857944233624814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.6893502499038826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.71428571428571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.929936305732484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0.7555943039814008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0.108433734939759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0.61135371179039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0.4600345025876940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0.6691430897618563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.403755294811770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.248994330776254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0.606263409641162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.178251598084951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.8537328593194518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.978964849155826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0.9259138508887468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.0485063082264774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.735176756567297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.558591799806801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.082395257443548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0.7937784928935370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.05666156202143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0.58582506518573696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.465114437316860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.047245031536356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3.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0.195444246501893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0.3820511608113858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.433466474726789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.294840457157957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0.2936295161496233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.483285525286429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0.11824486274008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.02889358703312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0.22131711581022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.7211432110781754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.621040592910859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0.5899104963384865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0.6177335032642338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0.202784912802487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4.5207100591715976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.483870967741935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.42857142857142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2.462380300957592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2.634730538922155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.79840091376356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2.372034956304619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.85714285714285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7.547169811320754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.818181818181818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.5454545454545454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7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.1488549618320607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2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.56410256410256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.904761904761904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.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.333333333333333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8.888888888888889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8.823529411764706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.39321357285429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.584824108536438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.280701754385964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2.175226586102719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.06761565836298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.886792452830188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2.127659574468085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5.327510917030567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.71303018723729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.511880515953835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.174603174603174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0.9756097560975609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0.79077429983525538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.088607594936708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.365853658536585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.115241635687732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0.6602301761367490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2.739726027397260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2.272727272727272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.144720706414454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.741617357001972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.22918031325127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3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.9519519519519519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.9459901800327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.101992966002344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.0909090909090908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.2598870056497176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.529594324983373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0.820312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.107208872458410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.077091851999601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.465136804942630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.687479703929319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3.960396039603960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.979279491405698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0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0.9619918890879939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.984732824427480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.2903225806451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.973684210526315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.645161290322580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0.8816705336426913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0.9563409563409563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.017197986577181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.853924145700338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0.3666666666666666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.5662650602409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.3124243808381486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.197399931577146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4.970630521809309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26804123711340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.24532224532224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0.7948717948717949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.333333333333333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.648351648351648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.285714285714285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.18006430868167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.315789473684210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.357314148681055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7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4.1095890410958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0.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.857142857142857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.383458646616541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5.454545454545454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4.444444444444444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.98412698412698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0.9521149647082718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.82485875706214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783725910064239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0.8394543546694648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10701107011070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2.8571428571428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0.9230769230769231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.349206349206348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3.448275862068965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.03571428571428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587301587301587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0.2620545073375262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.162162162162162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.846153846153846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2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.225919439579684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4.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3.663003663003663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.4000000000000004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7.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.9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0.5454545454545455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.7974683544303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0.2055800293685756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3.333333333333329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0.25641025641025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.733118971061093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.238938053097345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89393939393939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.130898021308980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.280788177339901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0.4909983633387888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4.827586206896551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059496567505720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.468428781204111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.7647058823529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.937406855439642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0.569767441860465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0.4316638210838059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0.89171974522292996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0.3918903196967747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0.614347998414585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.166359729895641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.101985208252238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.104502973661852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.7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0.7891491985203452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0.3037667071688943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.230883998508019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0.49449204406364744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.212686567164179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37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.29197080291970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0.4984423676012461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0.495867768595041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.538461538461538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.512859304084720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071428571428571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.9704433497536946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.642036124794745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0.9171736078614880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3.892217352537587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2.385321100917431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.126463081932588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.2464887640449438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.046153846153846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.341653666146646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0.8068343616516374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0.3775743707093821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.410736579275905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.66666666666666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0.880540064572938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.647785787847579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0.9072978303747534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0.7328244274809160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.88093853015318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.156182637664119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0.6441710374701055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0.8689413265306122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0.912453760789149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.211690363349131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0.9601379700147100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3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.030957034015917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0.2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.059225512528473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.041467304625199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.193419740777666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4.296408493781131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.58155487804878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0.651379195746095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.108647450110864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0.8405400421240620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.246105919003115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0.7611670822638936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.369244400909494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0.560131795716639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0.6138368124806098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0.9238526220190094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.1252900232018561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0.8566721581548599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0.4275359898460202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0.6329113924050633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.738544474393530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.173959445037353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0.6817023445463812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.969868439666147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.140250855188141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0.4127493694106856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0.6828430319948464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0.969267139479905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.24278251306021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0.4261363636363635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.972802145182915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0.6145915939730373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.8321775312066573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.477152828504179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.919258769027134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.9379844961240309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0.6086427267194156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.178431139150101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.057654317235510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2.196036422067487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.965408805031446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0.5232029117379436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.1196417146513116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.128813007161528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.03841176656250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.001876172607879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.686567164179104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.085417780063083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.302325581395348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.03598691384950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0.7757105629961821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.188933770291898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.20566814737786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0.3846919148371691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0.5649038461538461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.3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232164449818621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.66666666666666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7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39024390243902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79104477611940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.002393776181926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91822827938671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0.8499586825640420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2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3.5756853396901073E-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.142857142857142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4.964539007092199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4.790419161676647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.631116687578419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.085271317829457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3.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.543209876543209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.320053120849933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.904761904761904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.225352112676056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0.2405130946018171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.861702127659574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0.2377555872563005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5.35714285714285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.276595744680850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.475409836065573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.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.380952380952380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0.7687051588657327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7.8726382085374386E-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.130653266331658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.774862870713917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.868131868131868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.76100628930817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.448979591836734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.535836177474402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798561151079136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0.7115489874110563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.438159156279961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8.18181818181818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0.4219409282700421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.252019386106623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9.756097560975609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0.3668564199873498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.692307692307692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.71867933061962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.426426426426426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.72744721689059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0.7982740021574973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0.33333333333333337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25581395348837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0.1290322580645161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7.812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.724137931034482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0.4084890600056342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.38461538461538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.634615384615384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0.7181879565404211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.0666666666666667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.860465116279069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5.333333333333333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.320987654320987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442879499217527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0.22222222222222221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.166666666666666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.100775193798449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.66666666666666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0.3978779840848806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0.2285714285714285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0.9061901723037650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.414231257941549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0.9675583380762664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.87430287430287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2.393841569406506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.55597722960151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.204165839984807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.589285714285714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210526315789473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.59711719990810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.247537754432042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.520456707897240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.23869445536767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0.49826989619377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.660172349194454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.721311475409836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.658350248208669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.578192252510760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.96457326892109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0.99502487562189057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.1625835189309579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.53603781016148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.2608695652173914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0.7184466019417475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0.7580751483190507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.095290251916758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.52062328139321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.73764906303236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.027950310559006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.293062096178793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.131524008350730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752293577981651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2.138204474653072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.495412844036696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0.9978308026030369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.140672782874617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.398761751891767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0.2802359882005899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.649006622516556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7.843137254901960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4.0885860306643949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.884057971014492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0.33333333333333337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0.3493449781659388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2.7272727272727271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.032208588957055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0.917094644167278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.39560439560439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.41176470588235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.584541062801932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.993701315313566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.59024648820567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.16916597073454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.861386138613861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0.782420509405693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0.938315926892950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0.3815163852746063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.749125437281359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.991955564068186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.501795625204048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0.59434621915892516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0.390056855745074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.731447909112883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.69230769230769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.179675994108983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0.705651747794838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.9052271617000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.6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0.516471245114461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0.9363556297223382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.2950647532376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.981707317073170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.02693602693602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.8637526116178709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.169175117886441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0.5467196819085486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0.7625658953317360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.511923688394276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.67499331613244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.12694729864103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.703907764513825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.437501669230080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0.8630120335480735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4.189435336976321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.232651570489408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.73529940658155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.153788021915737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.653575857792476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.524865707849592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0.8389790452182133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.204093919325707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.738525730180806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0.5646943285047876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.412998062825236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.374355770732469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.92851330438995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.0183299389002036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0.397238170902508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.336506774075430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.478129713423830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.065945429957839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.424968618053178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.069315729338580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.880509304603330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0.8620689655172413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.63934426229508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0.9389367350903321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0.4888268156424581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.821076090417064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0.6648199445983379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.90186382655001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.841620626151013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.315280464216634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0.9505129752564875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0.7730263157894736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0.744802878647412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5.608591885441526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0.4921259842519685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.4453961456102784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0.7992138879790370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.0645310572293996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758211692548217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.970297029702970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.456140350877193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5.190311418685120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.186440677966101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380281690140844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749947917390036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.174919018972697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0.79941860465116288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0.707755824240636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.807228915662650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.154222766217870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.7482517482517483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0.5757052389176741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.677852348993288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.116249402009248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0.4900759617740750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.053231939163498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.87476565429321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.331775700934579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5.555555555555555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0.4765564950038432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.638747268754552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.63934426229508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.249461439034898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3.440094899169632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.022727272727272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.06408516767428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.614349775784753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.273885350318471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793296089385474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0.686567164179104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.891977760127084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0.65573770491803274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.333333333333333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0.7028360049321825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074074074074074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0.3415559772296015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.226027397260273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4.328732747804266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.243781094527363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.032786885245901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0.8572493477450614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.255980861244019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6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.234119782214156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0.7307366085992039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0.5630091039770004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0.9167671893848009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0.8358208955223880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.278688524590163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.916666666666666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0.8762322015334063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.090909090909091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0.9208874005860192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.432197244379985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0.91264667535853972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.395348837209302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.068249258160237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.302083333333333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.798561151079136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0.678733031674208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.7751479289940828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.572968249344596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0.541176470588235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0.7891275756247260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.198660320817909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.83486238532110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0.3307888040712468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.265575833857772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0.1153846153846153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.3707865168539324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.198852772466539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.03946102021174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.472253680634201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.249097472924187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.60869565217391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.496259351620947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.39410187667560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.5666666666666666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0.2374703162104736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0.9524987629886195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547297297297297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.833092136999517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0.893712097031599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.173594132029339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.304594441293250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.534526854219948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.066549346238580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.7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0.9982886480319452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.890173410404624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0.5414847161572051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.4322916666666665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.772526780088216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3.448275862068965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.789137380191693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8.57142857142857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.46297546702678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.694779116465863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0.8465292301563589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.2342586323628977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.002125721226844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.8500000000000000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0.4918032786885246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3.53063343717549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0.9071877180739706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.127917833800186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805825242718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.22887864823348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0.50209205020920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0.8666666666666665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.417069243156199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0.6270903010033445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.647043252686748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.387856257744733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.569965870307167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7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0.9688581314878892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.405438435685915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.222847948511665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0.3366665479701273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.145499383477188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.481751824817518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.3164593111898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.915184678522571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0.74540682414698167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.591662719090478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.696428571428571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0.698772426817752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0.537428023032629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.11376489660549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.55866274339849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.6764132553606239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.425876010781671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.31053604436229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.298701298701298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.952277657266811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.465201465201465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2.43161094224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.41514360313315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.636363636363636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2.97872340425531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0.685543964232488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0.27879421502003832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.961483594864479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.220394736842105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.705229793977813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7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.102727800348229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.817762471218760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.370786516853932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0.1395959927738544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.98425196850393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.795899347623485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.126898579127878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0.673469387755102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.878612716763005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.525476295968099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.919708029197080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0.607476635514018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0.7996632996632996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.927710843373494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.482269503546099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.5406162464985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.8072289156626504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.20274914089347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.58317025440313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0.7975797579757976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.277728482697426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.117647058823529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.264222503160556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0.8749518776467294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.347557551937113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.09003215434083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.9062870699881378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2.4852071005917158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.658767772511848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.951081843838193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2.781456953642384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0.7352941176470587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.4131647452584604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0.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.50346954510408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0.9523809523809524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0.6896551724137931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.03448275862068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.657458563535911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.251646903820816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.327300150829562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.818181818181818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.493506493506493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0.4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.3250000000000000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.9991639859695036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.381351751356684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.042183622828784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.192242833052276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.75978882534095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0.7286333202048049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.2259444048467569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2.216896345116836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0.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.364273204903677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.267828843106180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.612035851472470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.22976248182258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7.391304347826086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.298850574712643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.2308291163876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.81058495821727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.511648586163969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.847133757961783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0.9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.187250996015936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.688888888888888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0.8390927309846227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0.607476635514018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.442748091603053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.636661211129296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4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.7792985457656114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0.9345613116303510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0.5833333333333333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0.9049773755656109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0.55779919229077524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.31884057971014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.132564841498559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.10937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.609808102345415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4.7397857616835717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.69154228855721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.021276595744680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.813842482100238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.768382352941176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.711711711711711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0.816082802547770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.136860515959772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.365374112506826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.529182879377431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0.7311129163281885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.006612059607223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2.466337821623783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.634146341463414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0.7373271889400921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.232323232323232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0.5679012345679012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0.6579748994760570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.42338072669826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5.4726368159203984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.21568627450980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.459124525284829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.3752455795677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.295570955106959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.78660049627791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.01233365790327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.265822784810126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.286549707602339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.452316076294278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0.7692307692307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.539530426449449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.224387806096951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.226562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.038404726735598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.637666325486182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448275862068965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0.6988352745424293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.910043130006161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0.7894736842105263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.817460317460317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.69662921348314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.442307692307692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5.79545454545454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.504424778761061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.78361249434133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.1263669501822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.097923056174387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.238881829733163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.5324675324675328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.178492511662165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0.676217765042979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.759364358683314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0.565149136577708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0.7836990595611284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.511879049676025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0.9259259259259258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.454545454545454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3.333333333333334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.461632155907429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.663201663201663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7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0.181804597414888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2.260638297872340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.641791044776119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.45259938837920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.359022879752279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0.8694008694008693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0.9029345372460495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.324503311258278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0.424697811172819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8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.08108108108108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0.49297510475720979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2.171428571428571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.960784313725490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.873923705457964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.705314009661835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.23010130246020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4.979253112033195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.133144475920679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.871306631648063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.50825082508250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0.68888888888888888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6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.553398058252427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.611531764991699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.512195121951219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.362397820163487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.005025125628140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.6085790884718498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.604406130268199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.701030927835051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2.205177372962607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.384105960264900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690140845070422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0.4987779939149084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.190839694656488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.746478873239436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0.5353235386058143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.255813953488372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.595744680851063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0.8239700374531835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.461093014838943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.587301587301587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.970297029702970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2.591362126245847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0.641221374045801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2.314814814814814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.601305591550328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.196581196581196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0.714285714285714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.233256351039261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.471389645776566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684210526315788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0.9019947961838682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0.93596059113300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0.9477283829995115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0.752089136490250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.926163723916532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0.3225806451612903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.842940685045948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0.9523809523809524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.159756451145259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0.8730158730158730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2.0983213429256597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.371951219512195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.018346543298068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.59777700590482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.637717121588089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.66487647690655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381215469613259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.93548387096774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.053435114503816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.63934426229508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.66666666666666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0.99378881987577639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.910614525139664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0.4950495049504950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.004636785162287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0.4645760743321719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0.8295625942684766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.654867256637168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0.580607702728856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0.8999999999999999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27068723702664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0.3736263736263736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.316482359136387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.693811074918566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.995568929898838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.801705482530386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0.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2.108433734939759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.347267690757995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0.935215844894452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.3982869379014988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.3469233252285706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4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0.5989110707803992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.053604436229205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0.69825436408977559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.101089375658896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.0600558659217878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.42800476001586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0.7373212797332819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.053698074974670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.326781326781326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.551389786683904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0.8695652173913043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0.9950248756218905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.066386302192850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2.849002849002848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0.2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.448275862068965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5.71428571428571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0.5747126436781608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2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0.6877323420074349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0.48780487804878048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0.9950248756218905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.816118047673098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11267605633802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.696352841391009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66.66666666666665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.978021978021977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.876543209876543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.423877327491785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8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0.5020538566864445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.273590913164684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.6175071360608944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.999980000199998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2.068691748156348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0.93240093240093236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.7543859649122806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.4436090225563909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.6511627906976747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.25717409128177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.381566987820396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0.9296148738379814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636363636363636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.41921397379912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0.5599999999999999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.596806387225548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.697760842089377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0.7165605095541401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.4285714285714286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.742586365025986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.555555555555555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0.83251714005876598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9.918273426961835E-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.580246913580247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.89908256880733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.09662716499544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.78403755868544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.2297097884899164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.425178147268408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.2328042328042326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0.5303476723629935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2.01972757162987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.325130146710837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.52631578947368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2.816901408450704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.692307692307692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.118568232662192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538461538461538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.2264150943396228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2.153846153846153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8.18181818181818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992031872509960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.318584070796460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0.66666666666666674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.234094220495386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.128122481869460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.734693877551020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.71428571428571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58302583025830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.627118644067796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0.3169572107765451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.692307692307692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0.7795823665893271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115384615384615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2.352941176470588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2727272727272729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.965601965601965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.6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3.703703703703703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.116040955631399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66.66666666666665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4.046242774566474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.584158415841584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.614379084967320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.153846153846154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.962962962962963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621621621621621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.202806548613431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0.7000000000000000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2.970297029702970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2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.333333333333333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.222222222222222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9.836065573770492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.228323699421965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.746724890829694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.666666666666667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.075268817204301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.090507726269315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.088929219600725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.749049429657794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0.402414486921529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.259445843828715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8.18181818181818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0.7295173961840628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.56410256410256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.980198019801980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2.02916930881420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.882352941176470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.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2.4960998439937598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4.10958904109589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8.888888888888889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9.5238095238095237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.6666666666666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.3809523809523809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403508771929824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444444444444444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43902439024390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087286527514231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.843601895734597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8.18181818181818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4.411764705882353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3.79146919431279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0.9475032010243278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4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.61290322580645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0.4597701149425287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3.738317757009345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.454545454545454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0.571428571428571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.1864843951508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0.52631578947368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2.964118564742589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63934426229507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.609271523178808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2.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.3478260869565215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.663585951940850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3.333333333333329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3.420523138832998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.678321678321678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.2110726643598615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.090507726269315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7.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0.99502487562189057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5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.181400688863375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21.05263157894736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.692307692307692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.904761904761904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.076923076923077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3.79310344827586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.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.573356760642121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.255813953488372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.960784313725490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.6949152542372881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.530448600535005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0.6784260515603799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0.6021962451292950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2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3289036544850499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7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0.08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9.523809523809523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4.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777777777777777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608695652173913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.636363636363636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.032322559146951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.2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.154529307282415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.383654937570942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0.7741935483870967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.210526315789473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.80000000000000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7543859649122806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0.6122448979591836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.66666666666666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.558441558441558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4.81481481481481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0.5582922824302134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.023255813953488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.636363636363636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5.405405405405405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2.857142857142857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.256944444444444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0.449438202247191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2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.428571428571428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6.66666666666665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0.7905138339920948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0.638297872340425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388888888888888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.333333333333333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9.37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3.921568627450980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.66666666666666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.095890410958904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0.12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.2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4.379562043795620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.184087363494539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0.260869565217391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0.9348441926345608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9.756097560975609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.6949152542372881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.976744186046511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.382978723404255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L1" zoomScaleNormal="100" workbookViewId="0">
      <selection activeCell="U2" sqref="U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5.5703125" bestFit="1" customWidth="1"/>
    <col min="18" max="18" width="12.85546875" bestFit="1" customWidth="1"/>
    <col min="19" max="19" width="23.28515625" style="12" bestFit="1" customWidth="1"/>
    <col min="20" max="20" width="21.710937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8391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8365</v>
      </c>
      <c r="R1" s="1" t="s">
        <v>8307</v>
      </c>
      <c r="S1" s="10" t="s">
        <v>8363</v>
      </c>
      <c r="T1" s="10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E2/D2*100</f>
        <v>136.85882352941178</v>
      </c>
      <c r="P2" s="6">
        <f>L2/E2*100</f>
        <v>1.5645147425427663</v>
      </c>
      <c r="Q2" t="s">
        <v>8308</v>
      </c>
      <c r="R2" t="s">
        <v>8309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E3/D3*100</f>
        <v>142.60827250608273</v>
      </c>
      <c r="P3" s="6">
        <f t="shared" ref="P3:P66" si="1">L3/E3*100</f>
        <v>0.53913874291953867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6">
        <f t="shared" si="1"/>
        <v>6.666666666666667</v>
      </c>
      <c r="Q4" t="s">
        <v>8308</v>
      </c>
      <c r="R4" t="s">
        <v>8309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6">
        <f t="shared" si="1"/>
        <v>1.4436958614051971</v>
      </c>
      <c r="Q5" t="s">
        <v>8308</v>
      </c>
      <c r="R5" t="s">
        <v>8309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6">
        <f t="shared" si="1"/>
        <v>0.5247958654955589</v>
      </c>
      <c r="Q6" t="s">
        <v>8308</v>
      </c>
      <c r="R6" t="s">
        <v>8309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6">
        <f t="shared" si="1"/>
        <v>1.070615034168565</v>
      </c>
      <c r="Q7" t="s">
        <v>8308</v>
      </c>
      <c r="R7" t="s">
        <v>8309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6">
        <f t="shared" si="1"/>
        <v>0.68083108346050003</v>
      </c>
      <c r="Q8" t="s">
        <v>8308</v>
      </c>
      <c r="R8" t="s">
        <v>8309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6">
        <f t="shared" si="1"/>
        <v>0.62568605927552146</v>
      </c>
      <c r="Q9" t="s">
        <v>8308</v>
      </c>
      <c r="R9" t="s">
        <v>8309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6">
        <f t="shared" si="1"/>
        <v>0.34270830953414516</v>
      </c>
      <c r="Q10" t="s">
        <v>8308</v>
      </c>
      <c r="R10" t="s">
        <v>8309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6">
        <f t="shared" si="1"/>
        <v>3.174653565929618</v>
      </c>
      <c r="Q11" t="s">
        <v>8308</v>
      </c>
      <c r="R11" t="s">
        <v>8309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6">
        <f t="shared" si="1"/>
        <v>0.63018242122719736</v>
      </c>
      <c r="Q12" t="s">
        <v>8308</v>
      </c>
      <c r="R12" t="s">
        <v>8309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6">
        <f t="shared" si="1"/>
        <v>1.2448132780082988</v>
      </c>
      <c r="Q13" t="s">
        <v>8308</v>
      </c>
      <c r="R13" t="s">
        <v>8309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6">
        <f t="shared" si="1"/>
        <v>1.667742195692506</v>
      </c>
      <c r="Q14" t="s">
        <v>8308</v>
      </c>
      <c r="R14" t="s">
        <v>8309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6">
        <f t="shared" si="1"/>
        <v>0.91087694231112692</v>
      </c>
      <c r="Q15" t="s">
        <v>8308</v>
      </c>
      <c r="R15" t="s">
        <v>8309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6">
        <f t="shared" si="1"/>
        <v>0.6770145310435931</v>
      </c>
      <c r="Q16" t="s">
        <v>8308</v>
      </c>
      <c r="R16" t="s">
        <v>8309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6">
        <f t="shared" si="1"/>
        <v>4.5966228893058156</v>
      </c>
      <c r="Q17" t="s">
        <v>8308</v>
      </c>
      <c r="R17" t="s">
        <v>8309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6">
        <f t="shared" si="1"/>
        <v>0.58192700972649436</v>
      </c>
      <c r="Q18" t="s">
        <v>8308</v>
      </c>
      <c r="R18" t="s">
        <v>8309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6">
        <f t="shared" si="1"/>
        <v>2.3841059602649008</v>
      </c>
      <c r="Q19" t="s">
        <v>8308</v>
      </c>
      <c r="R19" t="s">
        <v>8309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6">
        <f t="shared" si="1"/>
        <v>1.072223669619671</v>
      </c>
      <c r="Q20" t="s">
        <v>8308</v>
      </c>
      <c r="R20" t="s">
        <v>8309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6">
        <f t="shared" si="1"/>
        <v>1.7813765182186234</v>
      </c>
      <c r="Q21" t="s">
        <v>8308</v>
      </c>
      <c r="R21" t="s">
        <v>8309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6">
        <f t="shared" si="1"/>
        <v>1.2475049900199602</v>
      </c>
      <c r="Q22" t="s">
        <v>8308</v>
      </c>
      <c r="R22" t="s">
        <v>8309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6">
        <f t="shared" si="1"/>
        <v>0.50024764735017335</v>
      </c>
      <c r="Q23" t="s">
        <v>8308</v>
      </c>
      <c r="R23" t="s">
        <v>8309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6">
        <f t="shared" si="1"/>
        <v>1.9512195121951219</v>
      </c>
      <c r="Q24" t="s">
        <v>8308</v>
      </c>
      <c r="R24" t="s">
        <v>8309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6">
        <f t="shared" si="1"/>
        <v>0.97046413502109719</v>
      </c>
      <c r="Q25" t="s">
        <v>8308</v>
      </c>
      <c r="R25" t="s">
        <v>8309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6">
        <f t="shared" si="1"/>
        <v>1.5072464681460265</v>
      </c>
      <c r="Q26" t="s">
        <v>8308</v>
      </c>
      <c r="R26" t="s">
        <v>8309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6">
        <f t="shared" si="1"/>
        <v>1.7500000000000002</v>
      </c>
      <c r="Q27" t="s">
        <v>8308</v>
      </c>
      <c r="R27" t="s">
        <v>8309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6">
        <f t="shared" si="1"/>
        <v>0.97938144329896903</v>
      </c>
      <c r="Q28" t="s">
        <v>8308</v>
      </c>
      <c r="R28" t="s">
        <v>8309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6">
        <f t="shared" si="1"/>
        <v>0.67129111658089058</v>
      </c>
      <c r="Q29" t="s">
        <v>8308</v>
      </c>
      <c r="R29" t="s">
        <v>8309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6">
        <f t="shared" si="1"/>
        <v>0.58960305597076901</v>
      </c>
      <c r="Q30" t="s">
        <v>8308</v>
      </c>
      <c r="R30" t="s">
        <v>8309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6">
        <f t="shared" si="1"/>
        <v>3.1621621621621623</v>
      </c>
      <c r="Q31" t="s">
        <v>8308</v>
      </c>
      <c r="R31" t="s">
        <v>8309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6">
        <f t="shared" si="1"/>
        <v>1.3079992793664348</v>
      </c>
      <c r="Q32" t="s">
        <v>8308</v>
      </c>
      <c r="R32" t="s">
        <v>8309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6">
        <f t="shared" si="1"/>
        <v>7.6923076923076925</v>
      </c>
      <c r="Q33" t="s">
        <v>8308</v>
      </c>
      <c r="R33" t="s">
        <v>8309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6">
        <f t="shared" si="1"/>
        <v>0.3120617110799439</v>
      </c>
      <c r="Q34" t="s">
        <v>8308</v>
      </c>
      <c r="R34" t="s">
        <v>8309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6">
        <f t="shared" si="1"/>
        <v>1.1940298507462688</v>
      </c>
      <c r="Q35" t="s">
        <v>8308</v>
      </c>
      <c r="R35" t="s">
        <v>8309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6">
        <f t="shared" si="1"/>
        <v>2.0047169811320753</v>
      </c>
      <c r="Q36" t="s">
        <v>8308</v>
      </c>
      <c r="R36" t="s">
        <v>8309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6">
        <f t="shared" si="1"/>
        <v>1.6816816816816818</v>
      </c>
      <c r="Q37" t="s">
        <v>8308</v>
      </c>
      <c r="R37" t="s">
        <v>8309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6">
        <f t="shared" si="1"/>
        <v>0.51588697385391025</v>
      </c>
      <c r="Q38" t="s">
        <v>8308</v>
      </c>
      <c r="R38" t="s">
        <v>8309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6">
        <f t="shared" si="1"/>
        <v>0.62690487399955397</v>
      </c>
      <c r="Q39" t="s">
        <v>8308</v>
      </c>
      <c r="R39" t="s">
        <v>8309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6">
        <f t="shared" si="1"/>
        <v>2.3991275899672848</v>
      </c>
      <c r="Q40" t="s">
        <v>8308</v>
      </c>
      <c r="R40" t="s">
        <v>8309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6">
        <f t="shared" si="1"/>
        <v>0.66269659489998467</v>
      </c>
      <c r="Q41" t="s">
        <v>8308</v>
      </c>
      <c r="R41" t="s">
        <v>8309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6">
        <f t="shared" si="1"/>
        <v>0.78934385791810568</v>
      </c>
      <c r="Q42" t="s">
        <v>8308</v>
      </c>
      <c r="R42" t="s">
        <v>8309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6">
        <f t="shared" si="1"/>
        <v>0.95</v>
      </c>
      <c r="Q43" t="s">
        <v>8308</v>
      </c>
      <c r="R43" t="s">
        <v>8309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6">
        <f t="shared" si="1"/>
        <v>0.85095669687814701</v>
      </c>
      <c r="Q44" t="s">
        <v>8308</v>
      </c>
      <c r="R44" t="s">
        <v>8309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6">
        <f t="shared" si="1"/>
        <v>0.85207023909803659</v>
      </c>
      <c r="Q45" t="s">
        <v>8308</v>
      </c>
      <c r="R45" t="s">
        <v>8309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6">
        <f t="shared" si="1"/>
        <v>0.75</v>
      </c>
      <c r="Q46" t="s">
        <v>8308</v>
      </c>
      <c r="R46" t="s">
        <v>8309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6">
        <f t="shared" si="1"/>
        <v>1.0166666666666666</v>
      </c>
      <c r="Q47" t="s">
        <v>8308</v>
      </c>
      <c r="R47" t="s">
        <v>8309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6">
        <f t="shared" si="1"/>
        <v>0.51428571428571423</v>
      </c>
      <c r="Q48" t="s">
        <v>8308</v>
      </c>
      <c r="R48" t="s">
        <v>8309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6">
        <f t="shared" si="1"/>
        <v>1.3009822415924022</v>
      </c>
      <c r="Q49" t="s">
        <v>8308</v>
      </c>
      <c r="R49" t="s">
        <v>8309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6">
        <f t="shared" si="1"/>
        <v>1.760074108383511</v>
      </c>
      <c r="Q50" t="s">
        <v>8308</v>
      </c>
      <c r="R50" t="s">
        <v>8309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6">
        <f t="shared" si="1"/>
        <v>0.72500000000000009</v>
      </c>
      <c r="Q51" t="s">
        <v>8308</v>
      </c>
      <c r="R51" t="s">
        <v>8309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6">
        <f t="shared" si="1"/>
        <v>3.6666666666666665</v>
      </c>
      <c r="Q52" t="s">
        <v>8308</v>
      </c>
      <c r="R52" t="s">
        <v>8309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6">
        <f t="shared" si="1"/>
        <v>0.84505041897457744</v>
      </c>
      <c r="Q53" t="s">
        <v>8308</v>
      </c>
      <c r="R53" t="s">
        <v>8309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6">
        <f t="shared" si="1"/>
        <v>0.44746579468204112</v>
      </c>
      <c r="Q54" t="s">
        <v>8308</v>
      </c>
      <c r="R54" t="s">
        <v>8309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6">
        <f t="shared" si="1"/>
        <v>3.5573122529644272</v>
      </c>
      <c r="Q55" t="s">
        <v>8308</v>
      </c>
      <c r="R55" t="s">
        <v>8309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6">
        <f t="shared" si="1"/>
        <v>0.51485148514851486</v>
      </c>
      <c r="Q56" t="s">
        <v>8308</v>
      </c>
      <c r="R56" t="s">
        <v>8309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6">
        <f t="shared" si="1"/>
        <v>0.77547339945897198</v>
      </c>
      <c r="Q57" t="s">
        <v>8308</v>
      </c>
      <c r="R57" t="s">
        <v>8309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6">
        <f t="shared" si="1"/>
        <v>2.0277356951404264</v>
      </c>
      <c r="Q58" t="s">
        <v>8308</v>
      </c>
      <c r="R58" t="s">
        <v>8309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6">
        <f t="shared" si="1"/>
        <v>0.45142296368989204</v>
      </c>
      <c r="Q59" t="s">
        <v>8308</v>
      </c>
      <c r="R59" t="s">
        <v>8309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6">
        <f t="shared" si="1"/>
        <v>0.72879214847925367</v>
      </c>
      <c r="Q60" t="s">
        <v>8308</v>
      </c>
      <c r="R60" t="s">
        <v>8309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6">
        <f t="shared" si="1"/>
        <v>0.16479285538078636</v>
      </c>
      <c r="Q61" t="s">
        <v>8308</v>
      </c>
      <c r="R61" t="s">
        <v>8309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6">
        <f t="shared" si="1"/>
        <v>2.3234150759520089</v>
      </c>
      <c r="Q62" t="s">
        <v>8308</v>
      </c>
      <c r="R62" t="s">
        <v>8310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6">
        <f t="shared" si="1"/>
        <v>0.31018206338503035</v>
      </c>
      <c r="Q63" t="s">
        <v>8308</v>
      </c>
      <c r="R63" t="s">
        <v>8310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6">
        <f t="shared" si="1"/>
        <v>1.034037052994399</v>
      </c>
      <c r="Q64" t="s">
        <v>8308</v>
      </c>
      <c r="R64" t="s">
        <v>8310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6">
        <f t="shared" si="1"/>
        <v>2.8189237877526572</v>
      </c>
      <c r="Q65" t="s">
        <v>8308</v>
      </c>
      <c r="R65" t="s">
        <v>8310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6">
        <f t="shared" si="1"/>
        <v>1.153846153846154</v>
      </c>
      <c r="Q66" t="s">
        <v>8308</v>
      </c>
      <c r="R66" t="s">
        <v>8310</v>
      </c>
      <c r="S66" s="11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4">E67/D67*100</f>
        <v>107.52857142857141</v>
      </c>
      <c r="P67" s="6">
        <f t="shared" ref="P67:P130" si="5">L67/E67*100</f>
        <v>0.75727381426863294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118.6</v>
      </c>
      <c r="P68" s="6">
        <f t="shared" si="5"/>
        <v>1.0961214165261384</v>
      </c>
      <c r="Q68" t="s">
        <v>8308</v>
      </c>
      <c r="R68" t="s">
        <v>8310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116.25000000000001</v>
      </c>
      <c r="P69" s="6">
        <f t="shared" si="5"/>
        <v>0.86021505376344087</v>
      </c>
      <c r="Q69" t="s">
        <v>8308</v>
      </c>
      <c r="R69" t="s">
        <v>8310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127.16666666666667</v>
      </c>
      <c r="P70" s="6">
        <f t="shared" si="5"/>
        <v>4.7182175622542593</v>
      </c>
      <c r="Q70" t="s">
        <v>8308</v>
      </c>
      <c r="R70" t="s">
        <v>8310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110.9423</v>
      </c>
      <c r="P71" s="6">
        <f t="shared" si="5"/>
        <v>1.6044376220792251</v>
      </c>
      <c r="Q71" t="s">
        <v>8308</v>
      </c>
      <c r="R71" t="s">
        <v>8310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127.2</v>
      </c>
      <c r="P72" s="6">
        <f t="shared" si="5"/>
        <v>2.6729559748427674</v>
      </c>
      <c r="Q72" t="s">
        <v>8308</v>
      </c>
      <c r="R72" t="s">
        <v>8310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123.94444444444443</v>
      </c>
      <c r="P73" s="6">
        <f t="shared" si="5"/>
        <v>1.4343343792021517</v>
      </c>
      <c r="Q73" t="s">
        <v>8308</v>
      </c>
      <c r="R73" t="s">
        <v>8310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108.40909090909091</v>
      </c>
      <c r="P74" s="6">
        <f t="shared" si="5"/>
        <v>1.7190775681341717</v>
      </c>
      <c r="Q74" t="s">
        <v>8308</v>
      </c>
      <c r="R74" t="s">
        <v>8310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100</v>
      </c>
      <c r="P75" s="6">
        <f t="shared" si="5"/>
        <v>2</v>
      </c>
      <c r="Q75" t="s">
        <v>8308</v>
      </c>
      <c r="R75" t="s">
        <v>8310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112.93199999999999</v>
      </c>
      <c r="P76" s="6">
        <f t="shared" si="5"/>
        <v>5.1358339531753625</v>
      </c>
      <c r="Q76" t="s">
        <v>8308</v>
      </c>
      <c r="R76" t="s">
        <v>8310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115.42857142857143</v>
      </c>
      <c r="P77" s="6">
        <f t="shared" si="5"/>
        <v>1.1633663366336633</v>
      </c>
      <c r="Q77" t="s">
        <v>8308</v>
      </c>
      <c r="R77" t="s">
        <v>8310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153.33333333333334</v>
      </c>
      <c r="P78" s="6">
        <f t="shared" si="5"/>
        <v>3.2608695652173911</v>
      </c>
      <c r="Q78" t="s">
        <v>8308</v>
      </c>
      <c r="R78" t="s">
        <v>8310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392.5</v>
      </c>
      <c r="P79" s="6">
        <f t="shared" si="5"/>
        <v>1.6560509554140128</v>
      </c>
      <c r="Q79" t="s">
        <v>8308</v>
      </c>
      <c r="R79" t="s">
        <v>8310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2702</v>
      </c>
      <c r="P80" s="6">
        <f t="shared" si="5"/>
        <v>2.5906735751295336</v>
      </c>
      <c r="Q80" t="s">
        <v>8308</v>
      </c>
      <c r="R80" t="s">
        <v>8310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127</v>
      </c>
      <c r="P81" s="6">
        <f t="shared" si="5"/>
        <v>2.483343428225318</v>
      </c>
      <c r="Q81" t="s">
        <v>8308</v>
      </c>
      <c r="R81" t="s">
        <v>8310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107.25</v>
      </c>
      <c r="P82" s="6">
        <f t="shared" si="5"/>
        <v>0.36519036519036518</v>
      </c>
      <c r="Q82" t="s">
        <v>8308</v>
      </c>
      <c r="R82" t="s">
        <v>8310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198</v>
      </c>
      <c r="P83" s="6">
        <f t="shared" si="5"/>
        <v>1.8855218855218854</v>
      </c>
      <c r="Q83" t="s">
        <v>8308</v>
      </c>
      <c r="R83" t="s">
        <v>8310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100.01249999999999</v>
      </c>
      <c r="P84" s="6">
        <f t="shared" si="5"/>
        <v>2.4996875390576179</v>
      </c>
      <c r="Q84" t="s">
        <v>8308</v>
      </c>
      <c r="R84" t="s">
        <v>8310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102.49999999999999</v>
      </c>
      <c r="P85" s="6">
        <f t="shared" si="5"/>
        <v>6.3414634146341466</v>
      </c>
      <c r="Q85" t="s">
        <v>8308</v>
      </c>
      <c r="R85" t="s">
        <v>8310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100</v>
      </c>
      <c r="P86" s="6">
        <f t="shared" si="5"/>
        <v>1.4000000000000001</v>
      </c>
      <c r="Q86" t="s">
        <v>8308</v>
      </c>
      <c r="R86" t="s">
        <v>8310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125.49999999999999</v>
      </c>
      <c r="P87" s="6">
        <f t="shared" si="5"/>
        <v>1.394422310756972</v>
      </c>
      <c r="Q87" t="s">
        <v>8308</v>
      </c>
      <c r="R87" t="s">
        <v>8310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106.46666666666667</v>
      </c>
      <c r="P88" s="6">
        <f t="shared" si="5"/>
        <v>0.26612398246712587</v>
      </c>
      <c r="Q88" t="s">
        <v>8308</v>
      </c>
      <c r="R88" t="s">
        <v>8310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104.60000000000001</v>
      </c>
      <c r="P89" s="6">
        <f t="shared" si="5"/>
        <v>0.95602294455066927</v>
      </c>
      <c r="Q89" t="s">
        <v>8308</v>
      </c>
      <c r="R89" t="s">
        <v>8310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102.85714285714285</v>
      </c>
      <c r="P90" s="6">
        <f t="shared" si="5"/>
        <v>1.6666666666666667</v>
      </c>
      <c r="Q90" t="s">
        <v>8308</v>
      </c>
      <c r="R90" t="s">
        <v>8310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115.06666666666668</v>
      </c>
      <c r="P91" s="6">
        <f t="shared" si="5"/>
        <v>0.81112398609501735</v>
      </c>
      <c r="Q91" t="s">
        <v>8308</v>
      </c>
      <c r="R91" t="s">
        <v>8310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100.4</v>
      </c>
      <c r="P92" s="6">
        <f t="shared" si="5"/>
        <v>3.1872509960159361</v>
      </c>
      <c r="Q92" t="s">
        <v>8308</v>
      </c>
      <c r="R92" t="s">
        <v>8310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120</v>
      </c>
      <c r="P93" s="6">
        <f t="shared" si="5"/>
        <v>1.2777777777777779</v>
      </c>
      <c r="Q93" t="s">
        <v>8308</v>
      </c>
      <c r="R93" t="s">
        <v>8310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105.2</v>
      </c>
      <c r="P94" s="6">
        <f t="shared" si="5"/>
        <v>0.81749049429657805</v>
      </c>
      <c r="Q94" t="s">
        <v>8308</v>
      </c>
      <c r="R94" t="s">
        <v>8310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110.60000000000001</v>
      </c>
      <c r="P95" s="6">
        <f t="shared" si="5"/>
        <v>1.3562386980108498</v>
      </c>
      <c r="Q95" t="s">
        <v>8308</v>
      </c>
      <c r="R95" t="s">
        <v>8310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104</v>
      </c>
      <c r="P96" s="6">
        <f t="shared" si="5"/>
        <v>4.6153846153846159</v>
      </c>
      <c r="Q96" t="s">
        <v>8308</v>
      </c>
      <c r="R96" t="s">
        <v>8310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131.42857142857142</v>
      </c>
      <c r="P97" s="6">
        <f t="shared" si="5"/>
        <v>4.5652173913043477</v>
      </c>
      <c r="Q97" t="s">
        <v>8308</v>
      </c>
      <c r="R97" t="s">
        <v>8310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114.66666666666667</v>
      </c>
      <c r="P98" s="6">
        <f t="shared" si="5"/>
        <v>1.9767441860465116</v>
      </c>
      <c r="Q98" t="s">
        <v>8308</v>
      </c>
      <c r="R98" t="s">
        <v>8310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106.25</v>
      </c>
      <c r="P99" s="6">
        <f t="shared" si="5"/>
        <v>1.8823529411764703</v>
      </c>
      <c r="Q99" t="s">
        <v>8308</v>
      </c>
      <c r="R99" t="s">
        <v>8310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106.25</v>
      </c>
      <c r="P100" s="6">
        <f t="shared" si="5"/>
        <v>1.7647058823529411</v>
      </c>
      <c r="Q100" t="s">
        <v>8308</v>
      </c>
      <c r="R100" t="s">
        <v>8310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106.01933333333334</v>
      </c>
      <c r="P101" s="6">
        <f t="shared" si="5"/>
        <v>2.4523828987165865</v>
      </c>
      <c r="Q101" t="s">
        <v>8308</v>
      </c>
      <c r="R101" t="s">
        <v>8310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100</v>
      </c>
      <c r="P102" s="6">
        <f t="shared" si="5"/>
        <v>0.52</v>
      </c>
      <c r="Q102" t="s">
        <v>8308</v>
      </c>
      <c r="R102" t="s">
        <v>8310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100</v>
      </c>
      <c r="P103" s="6">
        <f t="shared" si="5"/>
        <v>1</v>
      </c>
      <c r="Q103" t="s">
        <v>8308</v>
      </c>
      <c r="R103" t="s">
        <v>8310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127.75000000000001</v>
      </c>
      <c r="P104" s="6">
        <f t="shared" si="5"/>
        <v>0.84801043705153289</v>
      </c>
      <c r="Q104" t="s">
        <v>8308</v>
      </c>
      <c r="R104" t="s">
        <v>8310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105.15384615384616</v>
      </c>
      <c r="P105" s="6">
        <f t="shared" si="5"/>
        <v>3.5844915874177028</v>
      </c>
      <c r="Q105" t="s">
        <v>8308</v>
      </c>
      <c r="R105" t="s">
        <v>8310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120</v>
      </c>
      <c r="P106" s="6">
        <f t="shared" si="5"/>
        <v>1.6666666666666667</v>
      </c>
      <c r="Q106" t="s">
        <v>8308</v>
      </c>
      <c r="R106" t="s">
        <v>8310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107.40909090909089</v>
      </c>
      <c r="P107" s="6">
        <f t="shared" si="5"/>
        <v>2.5391451544646637</v>
      </c>
      <c r="Q107" t="s">
        <v>8308</v>
      </c>
      <c r="R107" t="s">
        <v>8310</v>
      </c>
      <c r="S107" s="11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100.49999999999999</v>
      </c>
      <c r="P108" s="6">
        <f t="shared" si="5"/>
        <v>0.53731343283582089</v>
      </c>
      <c r="Q108" t="s">
        <v>8308</v>
      </c>
      <c r="R108" t="s">
        <v>8310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102.46666666666667</v>
      </c>
      <c r="P109" s="6">
        <f t="shared" si="5"/>
        <v>0.89785296031229667</v>
      </c>
      <c r="Q109" t="s">
        <v>8308</v>
      </c>
      <c r="R109" t="s">
        <v>8310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246.66666666666669</v>
      </c>
      <c r="P110" s="6">
        <f t="shared" si="5"/>
        <v>1.2702702702702704</v>
      </c>
      <c r="Q110" t="s">
        <v>8308</v>
      </c>
      <c r="R110" t="s">
        <v>8310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219.49999999999997</v>
      </c>
      <c r="P111" s="6">
        <f t="shared" si="5"/>
        <v>2.1412300683371299</v>
      </c>
      <c r="Q111" t="s">
        <v>8308</v>
      </c>
      <c r="R111" t="s">
        <v>8310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130.76923076923077</v>
      </c>
      <c r="P112" s="6">
        <f t="shared" si="5"/>
        <v>1.5294117647058825</v>
      </c>
      <c r="Q112" t="s">
        <v>8308</v>
      </c>
      <c r="R112" t="s">
        <v>8310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154.57142857142858</v>
      </c>
      <c r="P113" s="6">
        <f t="shared" si="5"/>
        <v>0.97966728280961191</v>
      </c>
      <c r="Q113" t="s">
        <v>8308</v>
      </c>
      <c r="R113" t="s">
        <v>8310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104</v>
      </c>
      <c r="P114" s="6">
        <f t="shared" si="5"/>
        <v>1.5576923076923077</v>
      </c>
      <c r="Q114" t="s">
        <v>8308</v>
      </c>
      <c r="R114" t="s">
        <v>8310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141</v>
      </c>
      <c r="P115" s="6">
        <f t="shared" si="5"/>
        <v>1.1063829787234043</v>
      </c>
      <c r="Q115" t="s">
        <v>8308</v>
      </c>
      <c r="R115" t="s">
        <v>8310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103.33333333333334</v>
      </c>
      <c r="P116" s="6">
        <f t="shared" si="5"/>
        <v>1.129032258064516</v>
      </c>
      <c r="Q116" t="s">
        <v>8308</v>
      </c>
      <c r="R116" t="s">
        <v>8310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140.44444444444443</v>
      </c>
      <c r="P117" s="6">
        <f t="shared" si="5"/>
        <v>3.481012658227848</v>
      </c>
      <c r="Q117" t="s">
        <v>8308</v>
      </c>
      <c r="R117" t="s">
        <v>8310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113.65714285714286</v>
      </c>
      <c r="P118" s="6">
        <f t="shared" si="5"/>
        <v>1.4328808446455505</v>
      </c>
      <c r="Q118" t="s">
        <v>8308</v>
      </c>
      <c r="R118" t="s">
        <v>8310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100.49377777777779</v>
      </c>
      <c r="P119" s="6">
        <f t="shared" si="5"/>
        <v>0.5970518904431894</v>
      </c>
      <c r="Q119" t="s">
        <v>8308</v>
      </c>
      <c r="R119" t="s">
        <v>8310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113.03159999999998</v>
      </c>
      <c r="P120" s="6">
        <f t="shared" si="5"/>
        <v>0.69007251069612396</v>
      </c>
      <c r="Q120" t="s">
        <v>8308</v>
      </c>
      <c r="R120" t="s">
        <v>8310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104.55692307692308</v>
      </c>
      <c r="P121" s="6">
        <f t="shared" si="5"/>
        <v>1.0888437656337366</v>
      </c>
      <c r="Q121" t="s">
        <v>8308</v>
      </c>
      <c r="R121" t="s">
        <v>8310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1.4285714285714287E-2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3.3333333333333333E-2</v>
      </c>
      <c r="P123" s="6">
        <f t="shared" si="5"/>
        <v>100</v>
      </c>
      <c r="Q123" t="s">
        <v>8308</v>
      </c>
      <c r="R123" t="s">
        <v>8311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0.27454545454545454</v>
      </c>
      <c r="P125" s="6">
        <f t="shared" si="5"/>
        <v>3.9735099337748347</v>
      </c>
      <c r="Q125" t="s">
        <v>8308</v>
      </c>
      <c r="R125" t="s">
        <v>8311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14.000000000000002</v>
      </c>
      <c r="P127" s="6">
        <f t="shared" si="5"/>
        <v>8.5714285714285712</v>
      </c>
      <c r="Q127" t="s">
        <v>8308</v>
      </c>
      <c r="R127" t="s">
        <v>8311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5.548</v>
      </c>
      <c r="P128" s="6">
        <f t="shared" si="5"/>
        <v>0.9372746935832732</v>
      </c>
      <c r="Q128" t="s">
        <v>8308</v>
      </c>
      <c r="R128" t="s">
        <v>8311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2.375</v>
      </c>
      <c r="P129" s="6">
        <f t="shared" si="5"/>
        <v>2.1052631578947367</v>
      </c>
      <c r="Q129" t="s">
        <v>8308</v>
      </c>
      <c r="R129" t="s">
        <v>8311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4"/>
        <v>1.867</v>
      </c>
      <c r="P130" s="6">
        <f t="shared" si="5"/>
        <v>0.32137118371719336</v>
      </c>
      <c r="Q130" t="s">
        <v>8308</v>
      </c>
      <c r="R130" t="s">
        <v>8311</v>
      </c>
      <c r="S130" s="11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8">E131/D131*100</f>
        <v>0</v>
      </c>
      <c r="P131" s="6" t="e">
        <f t="shared" ref="P131:P194" si="9">L131/E131*100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9.5687499999999996</v>
      </c>
      <c r="P134" s="6">
        <f t="shared" si="9"/>
        <v>1.0581319399085565</v>
      </c>
      <c r="Q134" t="s">
        <v>8308</v>
      </c>
      <c r="R134" t="s">
        <v>8311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13.433333333333334</v>
      </c>
      <c r="P137" s="6">
        <f t="shared" si="9"/>
        <v>1.240694789081886</v>
      </c>
      <c r="Q137" t="s">
        <v>8308</v>
      </c>
      <c r="R137" t="s">
        <v>8311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3.1413333333333333</v>
      </c>
      <c r="P140" s="6">
        <f t="shared" si="9"/>
        <v>1.230899830220713</v>
      </c>
      <c r="Q140" t="s">
        <v>8308</v>
      </c>
      <c r="R140" t="s">
        <v>8311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100</v>
      </c>
      <c r="P141" s="6">
        <f t="shared" si="9"/>
        <v>0.2</v>
      </c>
      <c r="Q141" t="s">
        <v>8308</v>
      </c>
      <c r="R141" t="s">
        <v>8311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10.775</v>
      </c>
      <c r="P143" s="6">
        <f t="shared" si="9"/>
        <v>2.1655065738592421</v>
      </c>
      <c r="Q143" t="s">
        <v>8308</v>
      </c>
      <c r="R143" t="s">
        <v>8311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0.33333333333333337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27.6</v>
      </c>
      <c r="P146" s="6">
        <f t="shared" si="9"/>
        <v>1.7874396135265702</v>
      </c>
      <c r="Q146" t="s">
        <v>8308</v>
      </c>
      <c r="R146" t="s">
        <v>8311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7.5111111111111111</v>
      </c>
      <c r="P147" s="6">
        <f t="shared" si="9"/>
        <v>2.6627218934911245</v>
      </c>
      <c r="Q147" t="s">
        <v>8308</v>
      </c>
      <c r="R147" t="s">
        <v>8311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0.57499999999999996</v>
      </c>
      <c r="P148" s="6">
        <f t="shared" si="9"/>
        <v>2.6086956521739131</v>
      </c>
      <c r="Q148" t="s">
        <v>8308</v>
      </c>
      <c r="R148" t="s">
        <v>8311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0.08</v>
      </c>
      <c r="P150" s="6">
        <f t="shared" si="9"/>
        <v>5</v>
      </c>
      <c r="Q150" t="s">
        <v>8308</v>
      </c>
      <c r="R150" t="s">
        <v>8311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0.91999999999999993</v>
      </c>
      <c r="P151" s="6">
        <f t="shared" si="9"/>
        <v>6.5217391304347823</v>
      </c>
      <c r="Q151" t="s">
        <v>8308</v>
      </c>
      <c r="R151" t="s">
        <v>8311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23.163076923076922</v>
      </c>
      <c r="P152" s="6">
        <f t="shared" si="9"/>
        <v>0.22250265674814027</v>
      </c>
      <c r="Q152" t="s">
        <v>8308</v>
      </c>
      <c r="R152" t="s">
        <v>8311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5.5999999999999994E-2</v>
      </c>
      <c r="P153" s="6">
        <f t="shared" si="9"/>
        <v>3.5714285714285712</v>
      </c>
      <c r="Q153" t="s">
        <v>8308</v>
      </c>
      <c r="R153" t="s">
        <v>8311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7.8947368421052634E-3</v>
      </c>
      <c r="P154" s="6">
        <f t="shared" si="9"/>
        <v>6.666666666666667</v>
      </c>
      <c r="Q154" t="s">
        <v>8308</v>
      </c>
      <c r="R154" t="s">
        <v>8311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0.71799999999999997</v>
      </c>
      <c r="P155" s="6">
        <f t="shared" si="9"/>
        <v>2.785515320334262</v>
      </c>
      <c r="Q155" t="s">
        <v>8308</v>
      </c>
      <c r="R155" t="s">
        <v>8311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2.666666666666667</v>
      </c>
      <c r="P156" s="6">
        <f t="shared" si="9"/>
        <v>7.5</v>
      </c>
      <c r="Q156" t="s">
        <v>8308</v>
      </c>
      <c r="R156" t="s">
        <v>8311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6.0000000000000001E-3</v>
      </c>
      <c r="P157" s="6">
        <f t="shared" si="9"/>
        <v>4.9382716049382713</v>
      </c>
      <c r="Q157" t="s">
        <v>8308</v>
      </c>
      <c r="R157" t="s">
        <v>8311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5.0999999999999996</v>
      </c>
      <c r="P158" s="6">
        <f t="shared" si="9"/>
        <v>0.84033613445378152</v>
      </c>
      <c r="Q158" t="s">
        <v>8308</v>
      </c>
      <c r="R158" t="s">
        <v>8311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0.26711185308848079</v>
      </c>
      <c r="P159" s="6">
        <f t="shared" si="9"/>
        <v>25</v>
      </c>
      <c r="Q159" t="s">
        <v>8308</v>
      </c>
      <c r="R159" t="s">
        <v>8311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2E-3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0.01</v>
      </c>
      <c r="P163" s="6">
        <f t="shared" si="9"/>
        <v>20</v>
      </c>
      <c r="Q163" t="s">
        <v>8308</v>
      </c>
      <c r="R163" t="s">
        <v>8312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15.535714285714286</v>
      </c>
      <c r="P164" s="6">
        <f t="shared" si="9"/>
        <v>2.2988505747126435</v>
      </c>
      <c r="Q164" t="s">
        <v>8308</v>
      </c>
      <c r="R164" t="s">
        <v>8312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0.53333333333333333</v>
      </c>
      <c r="P166" s="6">
        <f t="shared" si="9"/>
        <v>1.09375</v>
      </c>
      <c r="Q166" t="s">
        <v>8308</v>
      </c>
      <c r="R166" t="s">
        <v>8312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60</v>
      </c>
      <c r="P168" s="6">
        <f t="shared" si="9"/>
        <v>3.3333333333333333E-2</v>
      </c>
      <c r="Q168" t="s">
        <v>8308</v>
      </c>
      <c r="R168" t="s">
        <v>8312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0.01</v>
      </c>
      <c r="P169" s="6">
        <f t="shared" si="9"/>
        <v>18.181818181818183</v>
      </c>
      <c r="Q169" t="s">
        <v>8308</v>
      </c>
      <c r="R169" t="s">
        <v>8312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4.0625</v>
      </c>
      <c r="P170" s="6">
        <f t="shared" si="9"/>
        <v>0.92307692307692313</v>
      </c>
      <c r="Q170" t="s">
        <v>8308</v>
      </c>
      <c r="R170" t="s">
        <v>8312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22.400000000000002</v>
      </c>
      <c r="P171" s="6">
        <f t="shared" si="9"/>
        <v>1.7857142857142856</v>
      </c>
      <c r="Q171" t="s">
        <v>8308</v>
      </c>
      <c r="R171" t="s">
        <v>8312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3.25</v>
      </c>
      <c r="P172" s="6">
        <f t="shared" si="9"/>
        <v>3.0769230769230771</v>
      </c>
      <c r="Q172" t="s">
        <v>8308</v>
      </c>
      <c r="R172" t="s">
        <v>8312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2E-3</v>
      </c>
      <c r="P173" s="6">
        <f t="shared" si="9"/>
        <v>100</v>
      </c>
      <c r="Q173" t="s">
        <v>8308</v>
      </c>
      <c r="R173" t="s">
        <v>8312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6.4850000000000003</v>
      </c>
      <c r="P177" s="6">
        <f t="shared" si="9"/>
        <v>2.004626060138782</v>
      </c>
      <c r="Q177" t="s">
        <v>8308</v>
      </c>
      <c r="R177" t="s">
        <v>8312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40</v>
      </c>
      <c r="P179" s="6">
        <f t="shared" si="9"/>
        <v>3.8888888888888888</v>
      </c>
      <c r="Q179" t="s">
        <v>8308</v>
      </c>
      <c r="R179" t="s">
        <v>8312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20</v>
      </c>
      <c r="P181" s="6">
        <f t="shared" si="9"/>
        <v>1</v>
      </c>
      <c r="Q181" t="s">
        <v>8308</v>
      </c>
      <c r="R181" t="s">
        <v>8312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33.416666666666664</v>
      </c>
      <c r="P182" s="6">
        <f t="shared" si="9"/>
        <v>3.2418952618453867</v>
      </c>
      <c r="Q182" t="s">
        <v>8308</v>
      </c>
      <c r="R182" t="s">
        <v>8312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21.092608822670172</v>
      </c>
      <c r="P183" s="6">
        <f t="shared" si="9"/>
        <v>0.554016620498615</v>
      </c>
      <c r="Q183" t="s">
        <v>8308</v>
      </c>
      <c r="R183" t="s">
        <v>8312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35.856000000000002</v>
      </c>
      <c r="P185" s="6">
        <f t="shared" si="9"/>
        <v>0.2677376171352075</v>
      </c>
      <c r="Q185" t="s">
        <v>8308</v>
      </c>
      <c r="R185" t="s">
        <v>8312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3.4000000000000004</v>
      </c>
      <c r="P186" s="6">
        <f t="shared" si="9"/>
        <v>3.9215686274509802</v>
      </c>
      <c r="Q186" t="s">
        <v>8308</v>
      </c>
      <c r="R186" t="s">
        <v>8312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5.5</v>
      </c>
      <c r="P187" s="6">
        <f t="shared" si="9"/>
        <v>0.45454545454545453</v>
      </c>
      <c r="Q187" t="s">
        <v>8308</v>
      </c>
      <c r="R187" t="s">
        <v>8312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16</v>
      </c>
      <c r="P189" s="6">
        <f t="shared" si="9"/>
        <v>0.625</v>
      </c>
      <c r="Q189" t="s">
        <v>8308</v>
      </c>
      <c r="R189" t="s">
        <v>8312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6.8999999999999992E-2</v>
      </c>
      <c r="P191" s="6">
        <f t="shared" si="9"/>
        <v>1.4492753623188406</v>
      </c>
      <c r="Q191" t="s">
        <v>8308</v>
      </c>
      <c r="R191" t="s">
        <v>8312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0.41666666666666669</v>
      </c>
      <c r="P192" s="6">
        <f t="shared" si="9"/>
        <v>2</v>
      </c>
      <c r="Q192" t="s">
        <v>8308</v>
      </c>
      <c r="R192" t="s">
        <v>8312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5</v>
      </c>
      <c r="P193" s="6">
        <f t="shared" si="9"/>
        <v>1.2</v>
      </c>
      <c r="Q193" t="s">
        <v>8308</v>
      </c>
      <c r="R193" t="s">
        <v>8312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1.6999999999999999E-3</v>
      </c>
      <c r="P194" s="6">
        <f t="shared" si="9"/>
        <v>17.647058823529413</v>
      </c>
      <c r="Q194" t="s">
        <v>8308</v>
      </c>
      <c r="R194" t="s">
        <v>8312</v>
      </c>
      <c r="S194" s="11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2">E195/D195*100</f>
        <v>0</v>
      </c>
      <c r="P195" s="6" t="e">
        <f t="shared" ref="P195:P258" si="13">L195/E195*100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0.12</v>
      </c>
      <c r="P196" s="6">
        <f t="shared" si="13"/>
        <v>100</v>
      </c>
      <c r="Q196" t="s">
        <v>8308</v>
      </c>
      <c r="R196" t="s">
        <v>8312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41.857142857142861</v>
      </c>
      <c r="P198" s="6">
        <f t="shared" si="13"/>
        <v>1.2969283276450512</v>
      </c>
      <c r="Q198" t="s">
        <v>8308</v>
      </c>
      <c r="R198" t="s">
        <v>8312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10.48</v>
      </c>
      <c r="P199" s="6">
        <f t="shared" si="13"/>
        <v>3.0534351145038165</v>
      </c>
      <c r="Q199" t="s">
        <v>8308</v>
      </c>
      <c r="R199" t="s">
        <v>8312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1.1159999999999999</v>
      </c>
      <c r="P200" s="6">
        <f t="shared" si="13"/>
        <v>2.1505376344086025</v>
      </c>
      <c r="Q200" t="s">
        <v>8308</v>
      </c>
      <c r="R200" t="s">
        <v>8312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26.192500000000003</v>
      </c>
      <c r="P202" s="6">
        <f t="shared" si="13"/>
        <v>1.1453660398969172</v>
      </c>
      <c r="Q202" t="s">
        <v>8308</v>
      </c>
      <c r="R202" t="s">
        <v>8312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58.461538461538467</v>
      </c>
      <c r="P203" s="6">
        <f t="shared" si="13"/>
        <v>1.8421052631578945</v>
      </c>
      <c r="Q203" t="s">
        <v>8308</v>
      </c>
      <c r="R203" t="s">
        <v>8312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29.84</v>
      </c>
      <c r="P205" s="6">
        <f t="shared" si="13"/>
        <v>1.0723860589812333</v>
      </c>
      <c r="Q205" t="s">
        <v>8308</v>
      </c>
      <c r="R205" t="s">
        <v>8312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50.721666666666664</v>
      </c>
      <c r="P206" s="6">
        <f t="shared" si="13"/>
        <v>0.84973548450694969</v>
      </c>
      <c r="Q206" t="s">
        <v>8308</v>
      </c>
      <c r="R206" t="s">
        <v>8312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16.25</v>
      </c>
      <c r="P207" s="6">
        <f t="shared" si="13"/>
        <v>1.3076923076923077</v>
      </c>
      <c r="Q207" t="s">
        <v>8308</v>
      </c>
      <c r="R207" t="s">
        <v>8312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15.214285714285714</v>
      </c>
      <c r="P209" s="6">
        <f t="shared" si="13"/>
        <v>0.61032863849765262</v>
      </c>
      <c r="Q209" t="s">
        <v>8308</v>
      </c>
      <c r="R209" t="s">
        <v>8312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25.25</v>
      </c>
      <c r="P212" s="6">
        <f t="shared" si="13"/>
        <v>1.089108910891089</v>
      </c>
      <c r="Q212" t="s">
        <v>8308</v>
      </c>
      <c r="R212" t="s">
        <v>8312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44.6</v>
      </c>
      <c r="P213" s="6">
        <f t="shared" si="13"/>
        <v>0.53811659192825112</v>
      </c>
      <c r="Q213" t="s">
        <v>8308</v>
      </c>
      <c r="R213" t="s">
        <v>8312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1.5873015873015872E-2</v>
      </c>
      <c r="P214" s="6">
        <f t="shared" si="13"/>
        <v>100</v>
      </c>
      <c r="Q214" t="s">
        <v>8308</v>
      </c>
      <c r="R214" t="s">
        <v>8312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0.04</v>
      </c>
      <c r="P215" s="6">
        <f t="shared" si="13"/>
        <v>5</v>
      </c>
      <c r="Q215" t="s">
        <v>8308</v>
      </c>
      <c r="R215" t="s">
        <v>8312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8.0000000000000002E-3</v>
      </c>
      <c r="P216" s="6">
        <f t="shared" si="13"/>
        <v>100</v>
      </c>
      <c r="Q216" t="s">
        <v>8308</v>
      </c>
      <c r="R216" t="s">
        <v>8312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0.22727272727272727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55.698440000000005</v>
      </c>
      <c r="P218" s="6">
        <f t="shared" si="13"/>
        <v>0.30162424656776743</v>
      </c>
      <c r="Q218" t="s">
        <v>8308</v>
      </c>
      <c r="R218" t="s">
        <v>8312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11.943</v>
      </c>
      <c r="P219" s="6">
        <f t="shared" si="13"/>
        <v>0.31817801222473413</v>
      </c>
      <c r="Q219" t="s">
        <v>8308</v>
      </c>
      <c r="R219" t="s">
        <v>8312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2</v>
      </c>
      <c r="P220" s="6">
        <f t="shared" si="13"/>
        <v>1</v>
      </c>
      <c r="Q220" t="s">
        <v>8308</v>
      </c>
      <c r="R220" t="s">
        <v>8312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17.630000000000003</v>
      </c>
      <c r="P221" s="6">
        <f t="shared" si="13"/>
        <v>0.8621667612024958</v>
      </c>
      <c r="Q221" t="s">
        <v>8308</v>
      </c>
      <c r="R221" t="s">
        <v>8312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0.72</v>
      </c>
      <c r="P222" s="6">
        <f t="shared" si="13"/>
        <v>0.83333333333333337</v>
      </c>
      <c r="Q222" t="s">
        <v>8308</v>
      </c>
      <c r="R222" t="s">
        <v>8312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13</v>
      </c>
      <c r="P224" s="6">
        <f t="shared" si="13"/>
        <v>1.5384615384615385</v>
      </c>
      <c r="Q224" t="s">
        <v>8308</v>
      </c>
      <c r="R224" t="s">
        <v>8312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0.86206896551724133</v>
      </c>
      <c r="P228" s="6">
        <f t="shared" si="13"/>
        <v>0.8</v>
      </c>
      <c r="Q228" t="s">
        <v>8308</v>
      </c>
      <c r="R228" t="s">
        <v>8312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0.4</v>
      </c>
      <c r="P232" s="6">
        <f t="shared" si="13"/>
        <v>3.3333333333333335</v>
      </c>
      <c r="Q232" t="s">
        <v>8308</v>
      </c>
      <c r="R232" t="s">
        <v>8312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2.75</v>
      </c>
      <c r="P234" s="6">
        <f t="shared" si="13"/>
        <v>6.3636363636363633</v>
      </c>
      <c r="Q234" t="s">
        <v>8308</v>
      </c>
      <c r="R234" t="s">
        <v>8312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40.1</v>
      </c>
      <c r="P236" s="6">
        <f t="shared" si="13"/>
        <v>1.2468827930174564</v>
      </c>
      <c r="Q236" t="s">
        <v>8308</v>
      </c>
      <c r="R236" t="s">
        <v>8312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0.33333333333333337</v>
      </c>
      <c r="P239" s="6">
        <f t="shared" si="13"/>
        <v>2</v>
      </c>
      <c r="Q239" t="s">
        <v>8308</v>
      </c>
      <c r="R239" t="s">
        <v>8312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25</v>
      </c>
      <c r="P241" s="6">
        <f t="shared" si="13"/>
        <v>2</v>
      </c>
      <c r="Q241" t="s">
        <v>8308</v>
      </c>
      <c r="R241" t="s">
        <v>8312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107.63413333333334</v>
      </c>
      <c r="P242" s="6">
        <f t="shared" si="13"/>
        <v>0.84855361867858525</v>
      </c>
      <c r="Q242" t="s">
        <v>8308</v>
      </c>
      <c r="R242" t="s">
        <v>8313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112.63736263736264</v>
      </c>
      <c r="P243" s="6">
        <f t="shared" si="13"/>
        <v>0.91707317073170724</v>
      </c>
      <c r="Q243" t="s">
        <v>8308</v>
      </c>
      <c r="R243" t="s">
        <v>8313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113.46153846153845</v>
      </c>
      <c r="P244" s="6">
        <f t="shared" si="13"/>
        <v>1.3694915254237288</v>
      </c>
      <c r="Q244" t="s">
        <v>8308</v>
      </c>
      <c r="R244" t="s">
        <v>8313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102.592</v>
      </c>
      <c r="P245" s="6">
        <f t="shared" si="13"/>
        <v>1.2788521522145977</v>
      </c>
      <c r="Q245" t="s">
        <v>8308</v>
      </c>
      <c r="R245" t="s">
        <v>8313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113.75714285714287</v>
      </c>
      <c r="P246" s="6">
        <f t="shared" si="13"/>
        <v>2.1097576290342834</v>
      </c>
      <c r="Q246" t="s">
        <v>8308</v>
      </c>
      <c r="R246" t="s">
        <v>8313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103.71999999999998</v>
      </c>
      <c r="P247" s="6">
        <f t="shared" si="13"/>
        <v>1.8511376783648286</v>
      </c>
      <c r="Q247" t="s">
        <v>8308</v>
      </c>
      <c r="R247" t="s">
        <v>8313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305.46000000000004</v>
      </c>
      <c r="P248" s="6">
        <f t="shared" si="13"/>
        <v>1.4600929745302167</v>
      </c>
      <c r="Q248" t="s">
        <v>8308</v>
      </c>
      <c r="R248" t="s">
        <v>8313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134.1</v>
      </c>
      <c r="P249" s="6">
        <f t="shared" si="13"/>
        <v>0.92468307233407909</v>
      </c>
      <c r="Q249" t="s">
        <v>8308</v>
      </c>
      <c r="R249" t="s">
        <v>8313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101.33294117647058</v>
      </c>
      <c r="P250" s="6">
        <f t="shared" si="13"/>
        <v>0.16950529994311123</v>
      </c>
      <c r="Q250" t="s">
        <v>8308</v>
      </c>
      <c r="R250" t="s">
        <v>8313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112.92</v>
      </c>
      <c r="P251" s="6">
        <f t="shared" si="13"/>
        <v>2.0811193765497698</v>
      </c>
      <c r="Q251" t="s">
        <v>8308</v>
      </c>
      <c r="R251" t="s">
        <v>8313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105.58333333333334</v>
      </c>
      <c r="P252" s="6">
        <f t="shared" si="13"/>
        <v>1.3796369376479873</v>
      </c>
      <c r="Q252" t="s">
        <v>8308</v>
      </c>
      <c r="R252" t="s">
        <v>8313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125.57142857142858</v>
      </c>
      <c r="P253" s="6">
        <f t="shared" si="13"/>
        <v>1.7519908987485777</v>
      </c>
      <c r="Q253" t="s">
        <v>8308</v>
      </c>
      <c r="R253" t="s">
        <v>8313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184.56</v>
      </c>
      <c r="P254" s="6">
        <f t="shared" si="13"/>
        <v>1.1703511053315996</v>
      </c>
      <c r="Q254" t="s">
        <v>8308</v>
      </c>
      <c r="R254" t="s">
        <v>8313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100.73333333333335</v>
      </c>
      <c r="P255" s="6">
        <f t="shared" si="13"/>
        <v>0.46326935804103242</v>
      </c>
      <c r="Q255" t="s">
        <v>8308</v>
      </c>
      <c r="R255" t="s">
        <v>8313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116.94725</v>
      </c>
      <c r="P256" s="6">
        <f t="shared" si="13"/>
        <v>1.1187380065228838</v>
      </c>
      <c r="Q256" t="s">
        <v>8308</v>
      </c>
      <c r="R256" t="s">
        <v>8313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106.73325</v>
      </c>
      <c r="P257" s="6">
        <f t="shared" si="13"/>
        <v>2.2017506259764414</v>
      </c>
      <c r="Q257" t="s">
        <v>8308</v>
      </c>
      <c r="R257" t="s">
        <v>8313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2"/>
        <v>139.1</v>
      </c>
      <c r="P258" s="6">
        <f t="shared" si="13"/>
        <v>1.5207653597301334</v>
      </c>
      <c r="Q258" t="s">
        <v>8308</v>
      </c>
      <c r="R258" t="s">
        <v>8313</v>
      </c>
      <c r="S258" s="11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6">E259/D259*100</f>
        <v>106.72648571428572</v>
      </c>
      <c r="P259" s="6">
        <f t="shared" ref="P259:P322" si="17">L259/E259*100</f>
        <v>1.4991592661294146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191.14</v>
      </c>
      <c r="P260" s="6">
        <f t="shared" si="17"/>
        <v>1.1998186320672457</v>
      </c>
      <c r="Q260" t="s">
        <v>8308</v>
      </c>
      <c r="R260" t="s">
        <v>8313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131.93789333333334</v>
      </c>
      <c r="P261" s="6">
        <f t="shared" si="17"/>
        <v>0.95196305494039524</v>
      </c>
      <c r="Q261" t="s">
        <v>8308</v>
      </c>
      <c r="R261" t="s">
        <v>8313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106.4</v>
      </c>
      <c r="P262" s="6">
        <f t="shared" si="17"/>
        <v>0.82706766917293228</v>
      </c>
      <c r="Q262" t="s">
        <v>8308</v>
      </c>
      <c r="R262" t="s">
        <v>8313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107.4</v>
      </c>
      <c r="P263" s="6">
        <f t="shared" si="17"/>
        <v>1.0242085661080074</v>
      </c>
      <c r="Q263" t="s">
        <v>8308</v>
      </c>
      <c r="R263" t="s">
        <v>8313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240</v>
      </c>
      <c r="P264" s="6">
        <f t="shared" si="17"/>
        <v>2.4166666666666665</v>
      </c>
      <c r="Q264" t="s">
        <v>8308</v>
      </c>
      <c r="R264" t="s">
        <v>8313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118.08108</v>
      </c>
      <c r="P265" s="6">
        <f t="shared" si="17"/>
        <v>3.2621652850736123</v>
      </c>
      <c r="Q265" t="s">
        <v>8308</v>
      </c>
      <c r="R265" t="s">
        <v>8313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118.19999999999999</v>
      </c>
      <c r="P266" s="6">
        <f t="shared" si="17"/>
        <v>1.5397631133671743</v>
      </c>
      <c r="Q266" t="s">
        <v>8308</v>
      </c>
      <c r="R266" t="s">
        <v>8313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111.1</v>
      </c>
      <c r="P267" s="6">
        <f t="shared" si="17"/>
        <v>1.044104410441044</v>
      </c>
      <c r="Q267" t="s">
        <v>8308</v>
      </c>
      <c r="R267" t="s">
        <v>8313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145.5</v>
      </c>
      <c r="P268" s="6">
        <f t="shared" si="17"/>
        <v>2.4742268041237114</v>
      </c>
      <c r="Q268" t="s">
        <v>8308</v>
      </c>
      <c r="R268" t="s">
        <v>8313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131.62883248730967</v>
      </c>
      <c r="P269" s="6">
        <f t="shared" si="17"/>
        <v>1.2726139645087247</v>
      </c>
      <c r="Q269" t="s">
        <v>8308</v>
      </c>
      <c r="R269" t="s">
        <v>8313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111.4</v>
      </c>
      <c r="P270" s="6">
        <f t="shared" si="17"/>
        <v>1.9928186714542191</v>
      </c>
      <c r="Q270" t="s">
        <v>8308</v>
      </c>
      <c r="R270" t="s">
        <v>8313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147.23376999999999</v>
      </c>
      <c r="P271" s="6">
        <f t="shared" si="17"/>
        <v>1.0839904459418517</v>
      </c>
      <c r="Q271" t="s">
        <v>8308</v>
      </c>
      <c r="R271" t="s">
        <v>8313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152.60869565217391</v>
      </c>
      <c r="P272" s="6">
        <f t="shared" si="17"/>
        <v>1.7378917378917378</v>
      </c>
      <c r="Q272" t="s">
        <v>8308</v>
      </c>
      <c r="R272" t="s">
        <v>8313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104.67999999999999</v>
      </c>
      <c r="P273" s="6">
        <f t="shared" si="17"/>
        <v>0.91389631894026235</v>
      </c>
      <c r="Q273" t="s">
        <v>8308</v>
      </c>
      <c r="R273" t="s">
        <v>8313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177.43366666666668</v>
      </c>
      <c r="P274" s="6">
        <f t="shared" si="17"/>
        <v>1.2211136180469322</v>
      </c>
      <c r="Q274" t="s">
        <v>8308</v>
      </c>
      <c r="R274" t="s">
        <v>8313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107.7758</v>
      </c>
      <c r="P275" s="6">
        <f t="shared" si="17"/>
        <v>2.1897309043403066</v>
      </c>
      <c r="Q275" t="s">
        <v>8308</v>
      </c>
      <c r="R275" t="s">
        <v>8313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156</v>
      </c>
      <c r="P276" s="6">
        <f t="shared" si="17"/>
        <v>1.8108974358974361</v>
      </c>
      <c r="Q276" t="s">
        <v>8308</v>
      </c>
      <c r="R276" t="s">
        <v>8313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108.395</v>
      </c>
      <c r="P277" s="6">
        <f t="shared" si="17"/>
        <v>1.5314359518427971</v>
      </c>
      <c r="Q277" t="s">
        <v>8308</v>
      </c>
      <c r="R277" t="s">
        <v>8313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147.6</v>
      </c>
      <c r="P278" s="6">
        <f t="shared" si="17"/>
        <v>1.0501355013550135</v>
      </c>
      <c r="Q278" t="s">
        <v>8308</v>
      </c>
      <c r="R278" t="s">
        <v>8313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110.38153846153847</v>
      </c>
      <c r="P279" s="6">
        <f t="shared" si="17"/>
        <v>1.3254724870379662</v>
      </c>
      <c r="Q279" t="s">
        <v>8308</v>
      </c>
      <c r="R279" t="s">
        <v>8313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150.34814814814814</v>
      </c>
      <c r="P280" s="6">
        <f t="shared" si="17"/>
        <v>1.0223185692466867</v>
      </c>
      <c r="Q280" t="s">
        <v>8308</v>
      </c>
      <c r="R280" t="s">
        <v>8313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157.31829411764707</v>
      </c>
      <c r="P281" s="6">
        <f t="shared" si="17"/>
        <v>1.1404380254194288</v>
      </c>
      <c r="Q281" t="s">
        <v>8308</v>
      </c>
      <c r="R281" t="s">
        <v>8313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156.14400000000001</v>
      </c>
      <c r="P282" s="6">
        <f t="shared" si="17"/>
        <v>1.8265191105646073</v>
      </c>
      <c r="Q282" t="s">
        <v>8308</v>
      </c>
      <c r="R282" t="s">
        <v>8313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120.58763636363636</v>
      </c>
      <c r="P283" s="6">
        <f t="shared" si="17"/>
        <v>1.1911367364662744</v>
      </c>
      <c r="Q283" t="s">
        <v>8308</v>
      </c>
      <c r="R283" t="s">
        <v>8313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101.18888888888888</v>
      </c>
      <c r="P284" s="6">
        <f t="shared" si="17"/>
        <v>0.3931042055561656</v>
      </c>
      <c r="Q284" t="s">
        <v>8308</v>
      </c>
      <c r="R284" t="s">
        <v>8313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114.27249999999999</v>
      </c>
      <c r="P285" s="6">
        <f t="shared" si="17"/>
        <v>0.9820579949001047</v>
      </c>
      <c r="Q285" t="s">
        <v>8308</v>
      </c>
      <c r="R285" t="s">
        <v>8313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104.62615</v>
      </c>
      <c r="P286" s="6">
        <f t="shared" si="17"/>
        <v>1.8159895972469597</v>
      </c>
      <c r="Q286" t="s">
        <v>8308</v>
      </c>
      <c r="R286" t="s">
        <v>8313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228.82507142857142</v>
      </c>
      <c r="P287" s="6">
        <f t="shared" si="17"/>
        <v>1.7574248076587511</v>
      </c>
      <c r="Q287" t="s">
        <v>8308</v>
      </c>
      <c r="R287" t="s">
        <v>8313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109.15333333333332</v>
      </c>
      <c r="P288" s="6">
        <f t="shared" si="17"/>
        <v>0.82452818664875105</v>
      </c>
      <c r="Q288" t="s">
        <v>8308</v>
      </c>
      <c r="R288" t="s">
        <v>8313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176.29999999999998</v>
      </c>
      <c r="P289" s="6">
        <f t="shared" si="17"/>
        <v>1.0966156173189638</v>
      </c>
      <c r="Q289" t="s">
        <v>8308</v>
      </c>
      <c r="R289" t="s">
        <v>8313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103.21061999999999</v>
      </c>
      <c r="P290" s="6">
        <f t="shared" si="17"/>
        <v>0.86618993278017331</v>
      </c>
      <c r="Q290" t="s">
        <v>8308</v>
      </c>
      <c r="R290" t="s">
        <v>8313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104.82000000000001</v>
      </c>
      <c r="P291" s="6">
        <f t="shared" si="17"/>
        <v>1.4755453793805253</v>
      </c>
      <c r="Q291" t="s">
        <v>8308</v>
      </c>
      <c r="R291" t="s">
        <v>8313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106.68444444444445</v>
      </c>
      <c r="P292" s="6">
        <f t="shared" si="17"/>
        <v>3.4994167638726879</v>
      </c>
      <c r="Q292" t="s">
        <v>8308</v>
      </c>
      <c r="R292" t="s">
        <v>8313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120.02</v>
      </c>
      <c r="P293" s="6">
        <f t="shared" si="17"/>
        <v>2.1329778370271621</v>
      </c>
      <c r="Q293" t="s">
        <v>8308</v>
      </c>
      <c r="R293" t="s">
        <v>8313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101.50693333333334</v>
      </c>
      <c r="P294" s="6">
        <f t="shared" si="17"/>
        <v>0.64757481262363692</v>
      </c>
      <c r="Q294" t="s">
        <v>8308</v>
      </c>
      <c r="R294" t="s">
        <v>8313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101.38461538461539</v>
      </c>
      <c r="P295" s="6">
        <f t="shared" si="17"/>
        <v>0.49696509863429439</v>
      </c>
      <c r="Q295" t="s">
        <v>8308</v>
      </c>
      <c r="R295" t="s">
        <v>8313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100</v>
      </c>
      <c r="P296" s="6">
        <f t="shared" si="17"/>
        <v>1</v>
      </c>
      <c r="Q296" t="s">
        <v>8308</v>
      </c>
      <c r="R296" t="s">
        <v>8313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133.10911999999999</v>
      </c>
      <c r="P297" s="6">
        <f t="shared" si="17"/>
        <v>0.99918022146040786</v>
      </c>
      <c r="Q297" t="s">
        <v>8308</v>
      </c>
      <c r="R297" t="s">
        <v>8313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118.72620000000001</v>
      </c>
      <c r="P298" s="6">
        <f t="shared" si="17"/>
        <v>0.43461342146889226</v>
      </c>
      <c r="Q298" t="s">
        <v>8308</v>
      </c>
      <c r="R298" t="s">
        <v>8313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100.64</v>
      </c>
      <c r="P299" s="6">
        <f t="shared" si="17"/>
        <v>0.70548489666136727</v>
      </c>
      <c r="Q299" t="s">
        <v>8308</v>
      </c>
      <c r="R299" t="s">
        <v>8313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108.93241269841269</v>
      </c>
      <c r="P300" s="6">
        <f t="shared" si="17"/>
        <v>1.7748008011957903</v>
      </c>
      <c r="Q300" t="s">
        <v>8308</v>
      </c>
      <c r="R300" t="s">
        <v>8313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178.95250000000001</v>
      </c>
      <c r="P301" s="6">
        <f t="shared" si="17"/>
        <v>1.3634903116748858</v>
      </c>
      <c r="Q301" t="s">
        <v>8308</v>
      </c>
      <c r="R301" t="s">
        <v>8313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101.72264</v>
      </c>
      <c r="P302" s="6">
        <f t="shared" si="17"/>
        <v>1.1718138656251942</v>
      </c>
      <c r="Q302" t="s">
        <v>8308</v>
      </c>
      <c r="R302" t="s">
        <v>8313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118.73499999999999</v>
      </c>
      <c r="P303" s="6">
        <f t="shared" si="17"/>
        <v>1.6261163353427639</v>
      </c>
      <c r="Q303" t="s">
        <v>8308</v>
      </c>
      <c r="R303" t="s">
        <v>8313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100.46</v>
      </c>
      <c r="P304" s="6">
        <f t="shared" si="17"/>
        <v>1.0750547481584711</v>
      </c>
      <c r="Q304" t="s">
        <v>8308</v>
      </c>
      <c r="R304" t="s">
        <v>8313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137.46666666666667</v>
      </c>
      <c r="P305" s="6">
        <f t="shared" si="17"/>
        <v>1.9883608147429681</v>
      </c>
      <c r="Q305" t="s">
        <v>8308</v>
      </c>
      <c r="R305" t="s">
        <v>8313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231.64705882352939</v>
      </c>
      <c r="P306" s="6">
        <f t="shared" si="17"/>
        <v>0.93956323006602338</v>
      </c>
      <c r="Q306" t="s">
        <v>8308</v>
      </c>
      <c r="R306" t="s">
        <v>8313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130.33333333333331</v>
      </c>
      <c r="P307" s="6">
        <f t="shared" si="17"/>
        <v>1.9335038363171357</v>
      </c>
      <c r="Q307" t="s">
        <v>8308</v>
      </c>
      <c r="R307" t="s">
        <v>8313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292.89999999999998</v>
      </c>
      <c r="P308" s="6">
        <f t="shared" si="17"/>
        <v>2.7313076135199728</v>
      </c>
      <c r="Q308" t="s">
        <v>8308</v>
      </c>
      <c r="R308" t="s">
        <v>8313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111.31818181818183</v>
      </c>
      <c r="P309" s="6">
        <f t="shared" si="17"/>
        <v>2.351980400163332</v>
      </c>
      <c r="Q309" t="s">
        <v>8308</v>
      </c>
      <c r="R309" t="s">
        <v>8313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105.56666666666668</v>
      </c>
      <c r="P310" s="6">
        <f t="shared" si="17"/>
        <v>1.5945689927376068</v>
      </c>
      <c r="Q310" t="s">
        <v>8308</v>
      </c>
      <c r="R310" t="s">
        <v>8313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118.94444444444446</v>
      </c>
      <c r="P311" s="6">
        <f t="shared" si="17"/>
        <v>1.1116300794021485</v>
      </c>
      <c r="Q311" t="s">
        <v>8308</v>
      </c>
      <c r="R311" t="s">
        <v>8313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104.129</v>
      </c>
      <c r="P312" s="6">
        <f t="shared" si="17"/>
        <v>3.4572501416512211</v>
      </c>
      <c r="Q312" t="s">
        <v>8308</v>
      </c>
      <c r="R312" t="s">
        <v>8313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104.10165000000001</v>
      </c>
      <c r="P313" s="6">
        <f t="shared" si="17"/>
        <v>0.72044967586969078</v>
      </c>
      <c r="Q313" t="s">
        <v>8308</v>
      </c>
      <c r="R313" t="s">
        <v>8313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111.87499999999999</v>
      </c>
      <c r="P314" s="6">
        <f t="shared" si="17"/>
        <v>1.6312849162011172</v>
      </c>
      <c r="Q314" t="s">
        <v>8308</v>
      </c>
      <c r="R314" t="s">
        <v>8313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104.73529411764706</v>
      </c>
      <c r="P315" s="6">
        <f t="shared" si="17"/>
        <v>1.2468407750631845</v>
      </c>
      <c r="Q315" t="s">
        <v>8308</v>
      </c>
      <c r="R315" t="s">
        <v>8313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385.15000000000003</v>
      </c>
      <c r="P316" s="6">
        <f t="shared" si="17"/>
        <v>3.1156692197844995</v>
      </c>
      <c r="Q316" t="s">
        <v>8308</v>
      </c>
      <c r="R316" t="s">
        <v>8313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101.248</v>
      </c>
      <c r="P317" s="6">
        <f t="shared" si="17"/>
        <v>0.49778761061946902</v>
      </c>
      <c r="Q317" t="s">
        <v>8308</v>
      </c>
      <c r="R317" t="s">
        <v>8313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113.77333333333333</v>
      </c>
      <c r="P318" s="6">
        <f t="shared" si="17"/>
        <v>0.92581741474276336</v>
      </c>
      <c r="Q318" t="s">
        <v>8308</v>
      </c>
      <c r="R318" t="s">
        <v>8313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100.80333333333333</v>
      </c>
      <c r="P319" s="6">
        <f t="shared" si="17"/>
        <v>1.0449389901127608</v>
      </c>
      <c r="Q319" t="s">
        <v>8308</v>
      </c>
      <c r="R319" t="s">
        <v>8313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283.32</v>
      </c>
      <c r="P320" s="6">
        <f t="shared" si="17"/>
        <v>2.0048002258929829</v>
      </c>
      <c r="Q320" t="s">
        <v>8308</v>
      </c>
      <c r="R320" t="s">
        <v>8313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112.68</v>
      </c>
      <c r="P321" s="6">
        <f t="shared" si="17"/>
        <v>0.90521831735889247</v>
      </c>
      <c r="Q321" t="s">
        <v>8308</v>
      </c>
      <c r="R321" t="s">
        <v>8313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6"/>
        <v>106.58000000000001</v>
      </c>
      <c r="P322" s="6">
        <f t="shared" si="17"/>
        <v>0.74122724713829991</v>
      </c>
      <c r="Q322" t="s">
        <v>8308</v>
      </c>
      <c r="R322" t="s">
        <v>8313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0">E323/D323*100</f>
        <v>102.66285714285715</v>
      </c>
      <c r="P323" s="6">
        <f t="shared" ref="P323:P386" si="21">L323/E323*100</f>
        <v>0.93788266726038072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107.91200000000001</v>
      </c>
      <c r="P324" s="6">
        <f t="shared" si="21"/>
        <v>0.68945066350359552</v>
      </c>
      <c r="Q324" t="s">
        <v>8308</v>
      </c>
      <c r="R324" t="s">
        <v>8313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123.07407407407408</v>
      </c>
      <c r="P325" s="6">
        <f t="shared" si="21"/>
        <v>0.87270538669876629</v>
      </c>
      <c r="Q325" t="s">
        <v>8308</v>
      </c>
      <c r="R325" t="s">
        <v>8313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101.6</v>
      </c>
      <c r="P326" s="6">
        <f t="shared" si="21"/>
        <v>0.94951366373320978</v>
      </c>
      <c r="Q326" t="s">
        <v>8308</v>
      </c>
      <c r="R326" t="s">
        <v>8313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104.396</v>
      </c>
      <c r="P327" s="6">
        <f t="shared" si="21"/>
        <v>1.4100157094141539</v>
      </c>
      <c r="Q327" t="s">
        <v>8308</v>
      </c>
      <c r="R327" t="s">
        <v>8313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112.92973333333333</v>
      </c>
      <c r="P328" s="6">
        <f t="shared" si="21"/>
        <v>0.67947856661310335</v>
      </c>
      <c r="Q328" t="s">
        <v>8308</v>
      </c>
      <c r="R328" t="s">
        <v>8313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136.4</v>
      </c>
      <c r="P329" s="6">
        <f t="shared" si="21"/>
        <v>0.62316715542521994</v>
      </c>
      <c r="Q329" t="s">
        <v>8308</v>
      </c>
      <c r="R329" t="s">
        <v>8313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103.61439999999999</v>
      </c>
      <c r="P330" s="6">
        <f t="shared" si="21"/>
        <v>0.64083756697910721</v>
      </c>
      <c r="Q330" t="s">
        <v>8308</v>
      </c>
      <c r="R330" t="s">
        <v>8313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105.5</v>
      </c>
      <c r="P331" s="6">
        <f t="shared" si="21"/>
        <v>1.5829383886255926</v>
      </c>
      <c r="Q331" t="s">
        <v>8308</v>
      </c>
      <c r="R331" t="s">
        <v>8313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101.82857142857142</v>
      </c>
      <c r="P332" s="6">
        <f t="shared" si="21"/>
        <v>0.95398428731762064</v>
      </c>
      <c r="Q332" t="s">
        <v>8308</v>
      </c>
      <c r="R332" t="s">
        <v>8313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106.60499999999999</v>
      </c>
      <c r="P333" s="6">
        <f t="shared" si="21"/>
        <v>1.0271563247502462</v>
      </c>
      <c r="Q333" t="s">
        <v>8308</v>
      </c>
      <c r="R333" t="s">
        <v>8313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113.015</v>
      </c>
      <c r="P334" s="6">
        <f t="shared" si="21"/>
        <v>0.49108525416980042</v>
      </c>
      <c r="Q334" t="s">
        <v>8308</v>
      </c>
      <c r="R334" t="s">
        <v>8313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125.22750000000001</v>
      </c>
      <c r="P335" s="6">
        <f t="shared" si="21"/>
        <v>0.53103351899542839</v>
      </c>
      <c r="Q335" t="s">
        <v>8308</v>
      </c>
      <c r="R335" t="s">
        <v>8313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101.19</v>
      </c>
      <c r="P336" s="6">
        <f t="shared" si="21"/>
        <v>0.68188556181440863</v>
      </c>
      <c r="Q336" t="s">
        <v>8308</v>
      </c>
      <c r="R336" t="s">
        <v>8313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102.76470588235294</v>
      </c>
      <c r="P337" s="6">
        <f t="shared" si="21"/>
        <v>0.9158557527189467</v>
      </c>
      <c r="Q337" t="s">
        <v>8308</v>
      </c>
      <c r="R337" t="s">
        <v>8313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116.83911999999998</v>
      </c>
      <c r="P338" s="6">
        <f t="shared" si="21"/>
        <v>1.6877908700442115</v>
      </c>
      <c r="Q338" t="s">
        <v>8308</v>
      </c>
      <c r="R338" t="s">
        <v>8313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101.16833333333335</v>
      </c>
      <c r="P339" s="6">
        <f t="shared" si="21"/>
        <v>1.0213999769361295</v>
      </c>
      <c r="Q339" t="s">
        <v>8308</v>
      </c>
      <c r="R339" t="s">
        <v>8313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110.13360000000002</v>
      </c>
      <c r="P340" s="6">
        <f t="shared" si="21"/>
        <v>1.4285679695690809</v>
      </c>
      <c r="Q340" t="s">
        <v>8308</v>
      </c>
      <c r="R340" t="s">
        <v>8313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108.08333333333333</v>
      </c>
      <c r="P341" s="6">
        <f t="shared" si="21"/>
        <v>1.3723978411719353</v>
      </c>
      <c r="Q341" t="s">
        <v>8308</v>
      </c>
      <c r="R341" t="s">
        <v>8313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125.02285714285715</v>
      </c>
      <c r="P342" s="6">
        <f t="shared" si="21"/>
        <v>0.68330362448009507</v>
      </c>
      <c r="Q342" t="s">
        <v>8308</v>
      </c>
      <c r="R342" t="s">
        <v>8313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106.71428571428572</v>
      </c>
      <c r="P343" s="6">
        <f t="shared" si="21"/>
        <v>1.4725568942436411</v>
      </c>
      <c r="Q343" t="s">
        <v>8308</v>
      </c>
      <c r="R343" t="s">
        <v>8313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100.36639999999998</v>
      </c>
      <c r="P344" s="6">
        <f t="shared" si="21"/>
        <v>0.58875190393308019</v>
      </c>
      <c r="Q344" t="s">
        <v>8308</v>
      </c>
      <c r="R344" t="s">
        <v>8313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102.02863333333335</v>
      </c>
      <c r="P345" s="6">
        <f t="shared" si="21"/>
        <v>1.7119377272850529</v>
      </c>
      <c r="Q345" t="s">
        <v>8308</v>
      </c>
      <c r="R345" t="s">
        <v>8313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102.08358208955224</v>
      </c>
      <c r="P346" s="6">
        <f t="shared" si="21"/>
        <v>0.83338206912684965</v>
      </c>
      <c r="Q346" t="s">
        <v>8308</v>
      </c>
      <c r="R346" t="s">
        <v>8313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123.27586206896552</v>
      </c>
      <c r="P347" s="6">
        <f t="shared" si="21"/>
        <v>1.0013986013986014</v>
      </c>
      <c r="Q347" t="s">
        <v>8308</v>
      </c>
      <c r="R347" t="s">
        <v>8313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170.28880000000001</v>
      </c>
      <c r="P348" s="6">
        <f t="shared" si="21"/>
        <v>1.1040068401445073</v>
      </c>
      <c r="Q348" t="s">
        <v>8308</v>
      </c>
      <c r="R348" t="s">
        <v>8313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111.59049999999999</v>
      </c>
      <c r="P349" s="6">
        <f t="shared" si="21"/>
        <v>0.84908661579614753</v>
      </c>
      <c r="Q349" t="s">
        <v>8308</v>
      </c>
      <c r="R349" t="s">
        <v>8313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103</v>
      </c>
      <c r="P350" s="6">
        <f t="shared" si="21"/>
        <v>1.1553398058252426</v>
      </c>
      <c r="Q350" t="s">
        <v>8308</v>
      </c>
      <c r="R350" t="s">
        <v>8313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106.63570159857905</v>
      </c>
      <c r="P351" s="6">
        <f t="shared" si="21"/>
        <v>1.3908344840337199</v>
      </c>
      <c r="Q351" t="s">
        <v>8308</v>
      </c>
      <c r="R351" t="s">
        <v>8313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114.75999999999999</v>
      </c>
      <c r="P352" s="6">
        <f t="shared" si="21"/>
        <v>0.77030324154757757</v>
      </c>
      <c r="Q352" t="s">
        <v>8308</v>
      </c>
      <c r="R352" t="s">
        <v>8313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127.34117647058822</v>
      </c>
      <c r="P353" s="6">
        <f t="shared" si="21"/>
        <v>2.2265336289726534</v>
      </c>
      <c r="Q353" t="s">
        <v>8308</v>
      </c>
      <c r="R353" t="s">
        <v>8313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116.56</v>
      </c>
      <c r="P354" s="6">
        <f t="shared" si="21"/>
        <v>2.4536719286204529</v>
      </c>
      <c r="Q354" t="s">
        <v>8308</v>
      </c>
      <c r="R354" t="s">
        <v>8313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108.61819426615318</v>
      </c>
      <c r="P355" s="6">
        <f t="shared" si="21"/>
        <v>0.96596007133922401</v>
      </c>
      <c r="Q355" t="s">
        <v>8308</v>
      </c>
      <c r="R355" t="s">
        <v>8313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103.94285714285714</v>
      </c>
      <c r="P356" s="6">
        <f t="shared" si="21"/>
        <v>0.79714128642111048</v>
      </c>
      <c r="Q356" t="s">
        <v>8308</v>
      </c>
      <c r="R356" t="s">
        <v>8313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116.25714285714285</v>
      </c>
      <c r="P357" s="6">
        <f t="shared" si="21"/>
        <v>0.40550503809289751</v>
      </c>
      <c r="Q357" t="s">
        <v>8308</v>
      </c>
      <c r="R357" t="s">
        <v>8313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102.69239999999999</v>
      </c>
      <c r="P358" s="6">
        <f t="shared" si="21"/>
        <v>1.2594245857856405</v>
      </c>
      <c r="Q358" t="s">
        <v>8308</v>
      </c>
      <c r="R358" t="s">
        <v>8313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174</v>
      </c>
      <c r="P359" s="6">
        <f t="shared" si="21"/>
        <v>1.1609195402298851</v>
      </c>
      <c r="Q359" t="s">
        <v>8308</v>
      </c>
      <c r="R359" t="s">
        <v>8313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103.08800000000001</v>
      </c>
      <c r="P360" s="6">
        <f t="shared" si="21"/>
        <v>0.51800403538724193</v>
      </c>
      <c r="Q360" t="s">
        <v>8308</v>
      </c>
      <c r="R360" t="s">
        <v>8313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104.85537190082646</v>
      </c>
      <c r="P361" s="6">
        <f t="shared" si="21"/>
        <v>1.1901477832512315</v>
      </c>
      <c r="Q361" t="s">
        <v>8308</v>
      </c>
      <c r="R361" t="s">
        <v>8313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101.375</v>
      </c>
      <c r="P362" s="6">
        <f t="shared" si="21"/>
        <v>0.71516646115906291</v>
      </c>
      <c r="Q362" t="s">
        <v>8308</v>
      </c>
      <c r="R362" t="s">
        <v>8313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111.07699999999998</v>
      </c>
      <c r="P363" s="6">
        <f t="shared" si="21"/>
        <v>0.91056525781986508</v>
      </c>
      <c r="Q363" t="s">
        <v>8308</v>
      </c>
      <c r="R363" t="s">
        <v>8313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124.15933781686496</v>
      </c>
      <c r="P364" s="6">
        <f t="shared" si="21"/>
        <v>0.71666666666666667</v>
      </c>
      <c r="Q364" t="s">
        <v>8308</v>
      </c>
      <c r="R364" t="s">
        <v>8313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101.33333333333334</v>
      </c>
      <c r="P365" s="6">
        <f t="shared" si="21"/>
        <v>0.28748341441839897</v>
      </c>
      <c r="Q365" t="s">
        <v>8308</v>
      </c>
      <c r="R365" t="s">
        <v>8313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110.16142857142856</v>
      </c>
      <c r="P366" s="6">
        <f t="shared" si="21"/>
        <v>1.4653819719113508</v>
      </c>
      <c r="Q366" t="s">
        <v>8308</v>
      </c>
      <c r="R366" t="s">
        <v>8313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103.97333333333334</v>
      </c>
      <c r="P367" s="6">
        <f t="shared" si="21"/>
        <v>0.41677353167478837</v>
      </c>
      <c r="Q367" t="s">
        <v>8308</v>
      </c>
      <c r="R367" t="s">
        <v>8313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101.31578947368421</v>
      </c>
      <c r="P368" s="6">
        <f t="shared" si="21"/>
        <v>0.34805194805194806</v>
      </c>
      <c r="Q368" t="s">
        <v>8308</v>
      </c>
      <c r="R368" t="s">
        <v>8313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103.3501</v>
      </c>
      <c r="P369" s="6">
        <f t="shared" si="21"/>
        <v>1.1514260750594338</v>
      </c>
      <c r="Q369" t="s">
        <v>8308</v>
      </c>
      <c r="R369" t="s">
        <v>8313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104.11200000000001</v>
      </c>
      <c r="P370" s="6">
        <f t="shared" si="21"/>
        <v>1.2217611802674044</v>
      </c>
      <c r="Q370" t="s">
        <v>8308</v>
      </c>
      <c r="R370" t="s">
        <v>8313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110.15569230769231</v>
      </c>
      <c r="P371" s="6">
        <f t="shared" si="21"/>
        <v>2.3323631447517639</v>
      </c>
      <c r="Q371" t="s">
        <v>8308</v>
      </c>
      <c r="R371" t="s">
        <v>8313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122.02</v>
      </c>
      <c r="P372" s="6">
        <f t="shared" si="21"/>
        <v>0.14096049827897067</v>
      </c>
      <c r="Q372" t="s">
        <v>8308</v>
      </c>
      <c r="R372" t="s">
        <v>8313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114.16866666666667</v>
      </c>
      <c r="P373" s="6">
        <f t="shared" si="21"/>
        <v>0.62013512172049545</v>
      </c>
      <c r="Q373" t="s">
        <v>8308</v>
      </c>
      <c r="R373" t="s">
        <v>8313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125.33333333333334</v>
      </c>
      <c r="P374" s="6">
        <f t="shared" si="21"/>
        <v>2.3936170212765959</v>
      </c>
      <c r="Q374" t="s">
        <v>8308</v>
      </c>
      <c r="R374" t="s">
        <v>8313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106.66666666666667</v>
      </c>
      <c r="P375" s="6">
        <f t="shared" si="21"/>
        <v>1.1125</v>
      </c>
      <c r="Q375" t="s">
        <v>8308</v>
      </c>
      <c r="R375" t="s">
        <v>8313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130.65</v>
      </c>
      <c r="P376" s="6">
        <f t="shared" si="21"/>
        <v>2.2196708763872941</v>
      </c>
      <c r="Q376" t="s">
        <v>8308</v>
      </c>
      <c r="R376" t="s">
        <v>8313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120</v>
      </c>
      <c r="P377" s="6">
        <f t="shared" si="21"/>
        <v>2.3333333333333335</v>
      </c>
      <c r="Q377" t="s">
        <v>8308</v>
      </c>
      <c r="R377" t="s">
        <v>8313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105.9591836734694</v>
      </c>
      <c r="P378" s="6">
        <f t="shared" si="21"/>
        <v>1.8489984591679509</v>
      </c>
      <c r="Q378" t="s">
        <v>8308</v>
      </c>
      <c r="R378" t="s">
        <v>8313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114.39999999999999</v>
      </c>
      <c r="P379" s="6">
        <f t="shared" si="21"/>
        <v>0.96882284382284378</v>
      </c>
      <c r="Q379" t="s">
        <v>8308</v>
      </c>
      <c r="R379" t="s">
        <v>8313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111.76666666666665</v>
      </c>
      <c r="P380" s="6">
        <f t="shared" si="21"/>
        <v>2.4753951685058158</v>
      </c>
      <c r="Q380" t="s">
        <v>8308</v>
      </c>
      <c r="R380" t="s">
        <v>8313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116.08000000000001</v>
      </c>
      <c r="P381" s="6">
        <f t="shared" si="21"/>
        <v>0.85573167930163108</v>
      </c>
      <c r="Q381" t="s">
        <v>8308</v>
      </c>
      <c r="R381" t="s">
        <v>8313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141.5</v>
      </c>
      <c r="P382" s="6">
        <f t="shared" si="21"/>
        <v>0.86572438162544163</v>
      </c>
      <c r="Q382" t="s">
        <v>8308</v>
      </c>
      <c r="R382" t="s">
        <v>8313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104.72999999999999</v>
      </c>
      <c r="P383" s="6">
        <f t="shared" si="21"/>
        <v>0.95865559056621785</v>
      </c>
      <c r="Q383" t="s">
        <v>8308</v>
      </c>
      <c r="R383" t="s">
        <v>8313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255.83333333333331</v>
      </c>
      <c r="P384" s="6">
        <f t="shared" si="21"/>
        <v>1.4332247557003257</v>
      </c>
      <c r="Q384" t="s">
        <v>8308</v>
      </c>
      <c r="R384" t="s">
        <v>8313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206.70670670670671</v>
      </c>
      <c r="P385" s="6">
        <f t="shared" si="21"/>
        <v>2.3244552058111378</v>
      </c>
      <c r="Q385" t="s">
        <v>8308</v>
      </c>
      <c r="R385" t="s">
        <v>8313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0"/>
        <v>112.105</v>
      </c>
      <c r="P386" s="6">
        <f t="shared" si="21"/>
        <v>1.708219972347353</v>
      </c>
      <c r="Q386" t="s">
        <v>8308</v>
      </c>
      <c r="R386" t="s">
        <v>8313</v>
      </c>
      <c r="S386" s="11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24">E387/D387*100</f>
        <v>105.982</v>
      </c>
      <c r="P387" s="6">
        <f t="shared" ref="P387:P450" si="25">L387/E387*100</f>
        <v>0.89449151742748767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100.16666666666667</v>
      </c>
      <c r="P388" s="6">
        <f t="shared" si="25"/>
        <v>2.1630615640599005</v>
      </c>
      <c r="Q388" t="s">
        <v>8308</v>
      </c>
      <c r="R388" t="s">
        <v>8313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213.98947368421051</v>
      </c>
      <c r="P389" s="6">
        <f t="shared" si="25"/>
        <v>0.69113089674848738</v>
      </c>
      <c r="Q389" t="s">
        <v>8308</v>
      </c>
      <c r="R389" t="s">
        <v>8313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126.16000000000001</v>
      </c>
      <c r="P390" s="6">
        <f t="shared" si="25"/>
        <v>1.125554850982879</v>
      </c>
      <c r="Q390" t="s">
        <v>8308</v>
      </c>
      <c r="R390" t="s">
        <v>8313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181.53547058823528</v>
      </c>
      <c r="P391" s="6">
        <f t="shared" si="25"/>
        <v>1.2232255371904308</v>
      </c>
      <c r="Q391" t="s">
        <v>8308</v>
      </c>
      <c r="R391" t="s">
        <v>8313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100</v>
      </c>
      <c r="P392" s="6">
        <f t="shared" si="25"/>
        <v>1.4000000000000001</v>
      </c>
      <c r="Q392" t="s">
        <v>8308</v>
      </c>
      <c r="R392" t="s">
        <v>8313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100.61</v>
      </c>
      <c r="P393" s="6">
        <f t="shared" si="25"/>
        <v>0.95914918994135767</v>
      </c>
      <c r="Q393" t="s">
        <v>8308</v>
      </c>
      <c r="R393" t="s">
        <v>8313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100.9027027027027</v>
      </c>
      <c r="P394" s="6">
        <f t="shared" si="25"/>
        <v>1.1035517222906734</v>
      </c>
      <c r="Q394" t="s">
        <v>8308</v>
      </c>
      <c r="R394" t="s">
        <v>8313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110.446</v>
      </c>
      <c r="P395" s="6">
        <f t="shared" si="25"/>
        <v>0.63560472991326078</v>
      </c>
      <c r="Q395" t="s">
        <v>8308</v>
      </c>
      <c r="R395" t="s">
        <v>8313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111.8936170212766</v>
      </c>
      <c r="P396" s="6">
        <f t="shared" si="25"/>
        <v>0.9507510933637574</v>
      </c>
      <c r="Q396" t="s">
        <v>8308</v>
      </c>
      <c r="R396" t="s">
        <v>8313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108.04450000000001</v>
      </c>
      <c r="P397" s="6">
        <f t="shared" si="25"/>
        <v>1.7030020038039879</v>
      </c>
      <c r="Q397" t="s">
        <v>8308</v>
      </c>
      <c r="R397" t="s">
        <v>8313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106.66666666666667</v>
      </c>
      <c r="P398" s="6">
        <f t="shared" si="25"/>
        <v>1.2250000000000001</v>
      </c>
      <c r="Q398" t="s">
        <v>8308</v>
      </c>
      <c r="R398" t="s">
        <v>8313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103.90027322404372</v>
      </c>
      <c r="P399" s="6">
        <f t="shared" si="25"/>
        <v>1.7711640569711546</v>
      </c>
      <c r="Q399" t="s">
        <v>8308</v>
      </c>
      <c r="R399" t="s">
        <v>8313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125.16000000000001</v>
      </c>
      <c r="P400" s="6">
        <f t="shared" si="25"/>
        <v>0.71375306274635131</v>
      </c>
      <c r="Q400" t="s">
        <v>8308</v>
      </c>
      <c r="R400" t="s">
        <v>8313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106.80499999999999</v>
      </c>
      <c r="P401" s="6">
        <f t="shared" si="25"/>
        <v>0.44473573334581717</v>
      </c>
      <c r="Q401" t="s">
        <v>8308</v>
      </c>
      <c r="R401" t="s">
        <v>8313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112.30249999999999</v>
      </c>
      <c r="P402" s="6">
        <f t="shared" si="25"/>
        <v>0.55208031878186148</v>
      </c>
      <c r="Q402" t="s">
        <v>8308</v>
      </c>
      <c r="R402" t="s">
        <v>8313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103.812</v>
      </c>
      <c r="P403" s="6">
        <f t="shared" si="25"/>
        <v>0.14063884714676531</v>
      </c>
      <c r="Q403" t="s">
        <v>8308</v>
      </c>
      <c r="R403" t="s">
        <v>8313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141.65</v>
      </c>
      <c r="P404" s="6">
        <f t="shared" si="25"/>
        <v>1.5178256265442993</v>
      </c>
      <c r="Q404" t="s">
        <v>8308</v>
      </c>
      <c r="R404" t="s">
        <v>8313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105.25999999999999</v>
      </c>
      <c r="P405" s="6">
        <f t="shared" si="25"/>
        <v>1.3300399011970359</v>
      </c>
      <c r="Q405" t="s">
        <v>8308</v>
      </c>
      <c r="R405" t="s">
        <v>8313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103.09142857142857</v>
      </c>
      <c r="P406" s="6">
        <f t="shared" si="25"/>
        <v>0.75106701402361287</v>
      </c>
      <c r="Q406" t="s">
        <v>8308</v>
      </c>
      <c r="R406" t="s">
        <v>8313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107.65957446808511</v>
      </c>
      <c r="P407" s="6">
        <f t="shared" si="25"/>
        <v>1.8115942028985508</v>
      </c>
      <c r="Q407" t="s">
        <v>8308</v>
      </c>
      <c r="R407" t="s">
        <v>8313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107.70464285714286</v>
      </c>
      <c r="P408" s="6">
        <f t="shared" si="25"/>
        <v>1.1605813517788397</v>
      </c>
      <c r="Q408" t="s">
        <v>8308</v>
      </c>
      <c r="R408" t="s">
        <v>8313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101.55000000000001</v>
      </c>
      <c r="P409" s="6">
        <f t="shared" si="25"/>
        <v>1.0832102412604629</v>
      </c>
      <c r="Q409" t="s">
        <v>8308</v>
      </c>
      <c r="R409" t="s">
        <v>8313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101.43766666666667</v>
      </c>
      <c r="P410" s="6">
        <f t="shared" si="25"/>
        <v>0.62435715858343221</v>
      </c>
      <c r="Q410" t="s">
        <v>8308</v>
      </c>
      <c r="R410" t="s">
        <v>8313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136.80000000000001</v>
      </c>
      <c r="P411" s="6">
        <f t="shared" si="25"/>
        <v>2.1929824561403506</v>
      </c>
      <c r="Q411" t="s">
        <v>8308</v>
      </c>
      <c r="R411" t="s">
        <v>8313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128.29999999999998</v>
      </c>
      <c r="P412" s="6">
        <f t="shared" si="25"/>
        <v>0.54559625876851137</v>
      </c>
      <c r="Q412" t="s">
        <v>8308</v>
      </c>
      <c r="R412" t="s">
        <v>8313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101.05</v>
      </c>
      <c r="P413" s="6">
        <f t="shared" si="25"/>
        <v>0.79498598053768765</v>
      </c>
      <c r="Q413" t="s">
        <v>8308</v>
      </c>
      <c r="R413" t="s">
        <v>8313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126.84</v>
      </c>
      <c r="P414" s="6">
        <f t="shared" si="25"/>
        <v>1.7344686218858405</v>
      </c>
      <c r="Q414" t="s">
        <v>8308</v>
      </c>
      <c r="R414" t="s">
        <v>8313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105.0859375</v>
      </c>
      <c r="P415" s="6">
        <f t="shared" si="25"/>
        <v>1.2712809456545981</v>
      </c>
      <c r="Q415" t="s">
        <v>8308</v>
      </c>
      <c r="R415" t="s">
        <v>8313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102.85405405405406</v>
      </c>
      <c r="P416" s="6">
        <f t="shared" si="25"/>
        <v>1.0931259196972882</v>
      </c>
      <c r="Q416" t="s">
        <v>8308</v>
      </c>
      <c r="R416" t="s">
        <v>8313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102.14714285714285</v>
      </c>
      <c r="P417" s="6">
        <f t="shared" si="25"/>
        <v>1.468469854411703</v>
      </c>
      <c r="Q417" t="s">
        <v>8308</v>
      </c>
      <c r="R417" t="s">
        <v>8313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120.21700000000001</v>
      </c>
      <c r="P418" s="6">
        <f t="shared" si="25"/>
        <v>2.0795727725696032</v>
      </c>
      <c r="Q418" t="s">
        <v>8308</v>
      </c>
      <c r="R418" t="s">
        <v>8313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100.24761904761905</v>
      </c>
      <c r="P419" s="6">
        <f t="shared" si="25"/>
        <v>0.49401482044461337</v>
      </c>
      <c r="Q419" t="s">
        <v>8308</v>
      </c>
      <c r="R419" t="s">
        <v>8313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100.63392857142857</v>
      </c>
      <c r="P420" s="6">
        <f t="shared" si="25"/>
        <v>0.46136101499423299</v>
      </c>
      <c r="Q420" t="s">
        <v>8308</v>
      </c>
      <c r="R420" t="s">
        <v>8313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100.4375</v>
      </c>
      <c r="P421" s="6">
        <f t="shared" si="25"/>
        <v>0.90852520224019917</v>
      </c>
      <c r="Q421" t="s">
        <v>8308</v>
      </c>
      <c r="R421" t="s">
        <v>8313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0.43939393939393934</v>
      </c>
      <c r="P422" s="6">
        <f t="shared" si="25"/>
        <v>20.689655172413794</v>
      </c>
      <c r="Q422" t="s">
        <v>8308</v>
      </c>
      <c r="R422" t="s">
        <v>8314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2.0066666666666668</v>
      </c>
      <c r="P423" s="6">
        <f t="shared" si="25"/>
        <v>1.9933554817275747</v>
      </c>
      <c r="Q423" t="s">
        <v>8308</v>
      </c>
      <c r="R423" t="s">
        <v>8314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1.075</v>
      </c>
      <c r="P424" s="6">
        <f t="shared" si="25"/>
        <v>2.7906976744186047</v>
      </c>
      <c r="Q424" t="s">
        <v>8308</v>
      </c>
      <c r="R424" t="s">
        <v>8314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0.76500000000000001</v>
      </c>
      <c r="P425" s="6">
        <f t="shared" si="25"/>
        <v>8.4967320261437909</v>
      </c>
      <c r="Q425" t="s">
        <v>8308</v>
      </c>
      <c r="R425" t="s">
        <v>8314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6.7966666666666677</v>
      </c>
      <c r="P426" s="6">
        <f t="shared" si="25"/>
        <v>2.4521824423737124</v>
      </c>
      <c r="Q426" t="s">
        <v>8308</v>
      </c>
      <c r="R426" t="s">
        <v>8314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1.2E-2</v>
      </c>
      <c r="P427" s="6">
        <f t="shared" si="25"/>
        <v>33.333333333333329</v>
      </c>
      <c r="Q427" t="s">
        <v>8308</v>
      </c>
      <c r="R427" t="s">
        <v>8314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1.3299999999999998</v>
      </c>
      <c r="P428" s="6">
        <f t="shared" si="25"/>
        <v>6.0150375939849621</v>
      </c>
      <c r="Q428" t="s">
        <v>8308</v>
      </c>
      <c r="R428" t="s">
        <v>8314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5.6333333333333329</v>
      </c>
      <c r="P430" s="6">
        <f t="shared" si="25"/>
        <v>1.9230769230769231</v>
      </c>
      <c r="Q430" t="s">
        <v>8308</v>
      </c>
      <c r="R430" t="s">
        <v>8314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2.4</v>
      </c>
      <c r="P432" s="6">
        <f t="shared" si="25"/>
        <v>20.833333333333336</v>
      </c>
      <c r="Q432" t="s">
        <v>8308</v>
      </c>
      <c r="R432" t="s">
        <v>8314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13.833333333333334</v>
      </c>
      <c r="P433" s="6">
        <f t="shared" si="25"/>
        <v>1.9277108433734942</v>
      </c>
      <c r="Q433" t="s">
        <v>8308</v>
      </c>
      <c r="R433" t="s">
        <v>8314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9.5</v>
      </c>
      <c r="P434" s="6">
        <f t="shared" si="25"/>
        <v>1.4035087719298245</v>
      </c>
      <c r="Q434" t="s">
        <v>8308</v>
      </c>
      <c r="R434" t="s">
        <v>8314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5</v>
      </c>
      <c r="P436" s="6">
        <f t="shared" si="25"/>
        <v>1.6</v>
      </c>
      <c r="Q436" t="s">
        <v>8308</v>
      </c>
      <c r="R436" t="s">
        <v>8314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2.7272727272727275E-3</v>
      </c>
      <c r="P437" s="6">
        <f t="shared" si="25"/>
        <v>100</v>
      </c>
      <c r="Q437" t="s">
        <v>8308</v>
      </c>
      <c r="R437" t="s">
        <v>8314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9.379999999999999</v>
      </c>
      <c r="P440" s="6">
        <f t="shared" si="25"/>
        <v>0.5863539445628998</v>
      </c>
      <c r="Q440" t="s">
        <v>8308</v>
      </c>
      <c r="R440" t="s">
        <v>8314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0.1</v>
      </c>
      <c r="P442" s="6">
        <f t="shared" si="25"/>
        <v>20</v>
      </c>
      <c r="Q442" t="s">
        <v>8308</v>
      </c>
      <c r="R442" t="s">
        <v>8314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39.358823529411765</v>
      </c>
      <c r="P444" s="6">
        <f t="shared" si="25"/>
        <v>0.25407263488267823</v>
      </c>
      <c r="Q444" t="s">
        <v>8308</v>
      </c>
      <c r="R444" t="s">
        <v>8314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0.1</v>
      </c>
      <c r="P445" s="6">
        <f t="shared" si="25"/>
        <v>20</v>
      </c>
      <c r="Q445" t="s">
        <v>8308</v>
      </c>
      <c r="R445" t="s">
        <v>8314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5</v>
      </c>
      <c r="P446" s="6">
        <f t="shared" si="25"/>
        <v>2</v>
      </c>
      <c r="Q446" t="s">
        <v>8308</v>
      </c>
      <c r="R446" t="s">
        <v>8314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3.3333333333333335E-3</v>
      </c>
      <c r="P447" s="6">
        <f t="shared" si="25"/>
        <v>100</v>
      </c>
      <c r="Q447" t="s">
        <v>8308</v>
      </c>
      <c r="R447" t="s">
        <v>8314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7.2952380952380951</v>
      </c>
      <c r="P448" s="6">
        <f t="shared" si="25"/>
        <v>2.0887728459530028</v>
      </c>
      <c r="Q448" t="s">
        <v>8308</v>
      </c>
      <c r="R448" t="s">
        <v>8314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1.6666666666666666E-2</v>
      </c>
      <c r="P449" s="6">
        <f t="shared" si="25"/>
        <v>20</v>
      </c>
      <c r="Q449" t="s">
        <v>8308</v>
      </c>
      <c r="R449" t="s">
        <v>8314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4"/>
        <v>3.2804000000000002</v>
      </c>
      <c r="P450" s="6">
        <f t="shared" si="25"/>
        <v>4.8774539690281671</v>
      </c>
      <c r="Q450" t="s">
        <v>8308</v>
      </c>
      <c r="R450" t="s">
        <v>8314</v>
      </c>
      <c r="S450" s="11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8">E451/D451*100</f>
        <v>2.25</v>
      </c>
      <c r="P451" s="6">
        <f t="shared" ref="P451:P514" si="29">L451/E451*100</f>
        <v>11.111111111111111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0.79200000000000004</v>
      </c>
      <c r="P452" s="6">
        <f t="shared" si="29"/>
        <v>1.7676767676767675</v>
      </c>
      <c r="Q452" t="s">
        <v>8308</v>
      </c>
      <c r="R452" t="s">
        <v>8314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64</v>
      </c>
      <c r="P454" s="6">
        <f t="shared" si="29"/>
        <v>2.5</v>
      </c>
      <c r="Q454" t="s">
        <v>8308</v>
      </c>
      <c r="R454" t="s">
        <v>8314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2.7404479578392621E-2</v>
      </c>
      <c r="P455" s="6">
        <f t="shared" si="29"/>
        <v>7.6923076923076925</v>
      </c>
      <c r="Q455" t="s">
        <v>8308</v>
      </c>
      <c r="R455" t="s">
        <v>8314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0.82000000000000006</v>
      </c>
      <c r="P456" s="6">
        <f t="shared" si="29"/>
        <v>6.0975609756097562</v>
      </c>
      <c r="Q456" t="s">
        <v>8308</v>
      </c>
      <c r="R456" t="s">
        <v>8314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6.9230769230769221E-2</v>
      </c>
      <c r="P457" s="6">
        <f t="shared" si="29"/>
        <v>4.4444444444444446</v>
      </c>
      <c r="Q457" t="s">
        <v>8308</v>
      </c>
      <c r="R457" t="s">
        <v>8314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0.68631863186318631</v>
      </c>
      <c r="P458" s="6">
        <f t="shared" si="29"/>
        <v>4.918032786885246</v>
      </c>
      <c r="Q458" t="s">
        <v>8308</v>
      </c>
      <c r="R458" t="s">
        <v>8314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8.2100000000000009</v>
      </c>
      <c r="P460" s="6">
        <f t="shared" si="29"/>
        <v>5.9683313032886725</v>
      </c>
      <c r="Q460" t="s">
        <v>8308</v>
      </c>
      <c r="R460" t="s">
        <v>8314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6.4102564102564097E-2</v>
      </c>
      <c r="P461" s="6">
        <f t="shared" si="29"/>
        <v>4</v>
      </c>
      <c r="Q461" t="s">
        <v>8308</v>
      </c>
      <c r="R461" t="s">
        <v>8314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0.29411764705882354</v>
      </c>
      <c r="P462" s="6">
        <f t="shared" si="29"/>
        <v>8</v>
      </c>
      <c r="Q462" t="s">
        <v>8308</v>
      </c>
      <c r="R462" t="s">
        <v>8314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2.2727272727272729</v>
      </c>
      <c r="P465" s="6">
        <f t="shared" si="29"/>
        <v>0.88</v>
      </c>
      <c r="Q465" t="s">
        <v>8308</v>
      </c>
      <c r="R465" t="s">
        <v>8314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9.9009900990099015E-2</v>
      </c>
      <c r="P466" s="6">
        <f t="shared" si="29"/>
        <v>100</v>
      </c>
      <c r="Q466" t="s">
        <v>8308</v>
      </c>
      <c r="R466" t="s">
        <v>8314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26.953125</v>
      </c>
      <c r="P467" s="6">
        <f t="shared" si="29"/>
        <v>5.7971014492753623</v>
      </c>
      <c r="Q467" t="s">
        <v>8308</v>
      </c>
      <c r="R467" t="s">
        <v>8314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0.76</v>
      </c>
      <c r="P468" s="6">
        <f t="shared" si="29"/>
        <v>6.5789473684210522</v>
      </c>
      <c r="Q468" t="s">
        <v>8308</v>
      </c>
      <c r="R468" t="s">
        <v>8314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21.574999999999999</v>
      </c>
      <c r="P469" s="6">
        <f t="shared" si="29"/>
        <v>0.9038238702201622</v>
      </c>
      <c r="Q469" t="s">
        <v>8308</v>
      </c>
      <c r="R469" t="s">
        <v>8314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1.02</v>
      </c>
      <c r="P472" s="6">
        <f t="shared" si="29"/>
        <v>3.9215686274509802</v>
      </c>
      <c r="Q472" t="s">
        <v>8308</v>
      </c>
      <c r="R472" t="s">
        <v>8314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11.892727272727273</v>
      </c>
      <c r="P473" s="6">
        <f t="shared" si="29"/>
        <v>2.5989909799724811</v>
      </c>
      <c r="Q473" t="s">
        <v>8308</v>
      </c>
      <c r="R473" t="s">
        <v>8314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17.625</v>
      </c>
      <c r="P474" s="6">
        <f t="shared" si="29"/>
        <v>3.5460992907801421</v>
      </c>
      <c r="Q474" t="s">
        <v>8308</v>
      </c>
      <c r="R474" t="s">
        <v>8314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2.87</v>
      </c>
      <c r="P475" s="6">
        <f t="shared" si="29"/>
        <v>1.6260162601626018</v>
      </c>
      <c r="Q475" t="s">
        <v>8308</v>
      </c>
      <c r="R475" t="s">
        <v>8314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3.0303030303030304E-2</v>
      </c>
      <c r="P476" s="6">
        <f t="shared" si="29"/>
        <v>100</v>
      </c>
      <c r="Q476" t="s">
        <v>8308</v>
      </c>
      <c r="R476" t="s">
        <v>8314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2.230268181818182</v>
      </c>
      <c r="P478" s="6">
        <f t="shared" si="29"/>
        <v>2.5272134007528648</v>
      </c>
      <c r="Q478" t="s">
        <v>8308</v>
      </c>
      <c r="R478" t="s">
        <v>8314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32.56</v>
      </c>
      <c r="P481" s="6">
        <f t="shared" si="29"/>
        <v>1.1261261261261262</v>
      </c>
      <c r="Q481" t="s">
        <v>8308</v>
      </c>
      <c r="R481" t="s">
        <v>8314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19.41</v>
      </c>
      <c r="P482" s="6">
        <f t="shared" si="29"/>
        <v>1.8031942297784647</v>
      </c>
      <c r="Q482" t="s">
        <v>8308</v>
      </c>
      <c r="R482" t="s">
        <v>8314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6.1</v>
      </c>
      <c r="P483" s="6">
        <f t="shared" si="29"/>
        <v>1.1475409836065573</v>
      </c>
      <c r="Q483" t="s">
        <v>8308</v>
      </c>
      <c r="R483" t="s">
        <v>8314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0.1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50.2</v>
      </c>
      <c r="P485" s="6">
        <f t="shared" si="29"/>
        <v>1.952191235059761</v>
      </c>
      <c r="Q485" t="s">
        <v>8308</v>
      </c>
      <c r="R485" t="s">
        <v>8314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0.18625</v>
      </c>
      <c r="P486" s="6">
        <f t="shared" si="29"/>
        <v>7.3825503355704702</v>
      </c>
      <c r="Q486" t="s">
        <v>8308</v>
      </c>
      <c r="R486" t="s">
        <v>8314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21.906971229845084</v>
      </c>
      <c r="P487" s="6">
        <f t="shared" si="29"/>
        <v>1.5033054680631772</v>
      </c>
      <c r="Q487" t="s">
        <v>8308</v>
      </c>
      <c r="R487" t="s">
        <v>8314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9.0909090909090905E-3</v>
      </c>
      <c r="P488" s="6">
        <f t="shared" si="29"/>
        <v>2</v>
      </c>
      <c r="Q488" t="s">
        <v>8308</v>
      </c>
      <c r="R488" t="s">
        <v>8314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0.28667813379201834</v>
      </c>
      <c r="P491" s="6">
        <f t="shared" si="29"/>
        <v>1.3953488372093024</v>
      </c>
      <c r="Q491" t="s">
        <v>8308</v>
      </c>
      <c r="R491" t="s">
        <v>8314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0.155</v>
      </c>
      <c r="P496" s="6">
        <f t="shared" si="29"/>
        <v>9.67741935483871</v>
      </c>
      <c r="Q496" t="s">
        <v>8308</v>
      </c>
      <c r="R496" t="s">
        <v>8314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1.6666666666666668E-3</v>
      </c>
      <c r="P498" s="6">
        <f t="shared" si="29"/>
        <v>100</v>
      </c>
      <c r="Q498" t="s">
        <v>8308</v>
      </c>
      <c r="R498" t="s">
        <v>8314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0.6696428571428571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4.5985132395404564</v>
      </c>
      <c r="P500" s="6">
        <f t="shared" si="29"/>
        <v>0.73480293921175688</v>
      </c>
      <c r="Q500" t="s">
        <v>8308</v>
      </c>
      <c r="R500" t="s">
        <v>8314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9.5500000000000007</v>
      </c>
      <c r="P501" s="6">
        <f t="shared" si="29"/>
        <v>1.3612565445026177</v>
      </c>
      <c r="Q501" t="s">
        <v>8308</v>
      </c>
      <c r="R501" t="s">
        <v>8314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3.3076923076923079</v>
      </c>
      <c r="P502" s="6">
        <f t="shared" si="29"/>
        <v>1.8604651162790697</v>
      </c>
      <c r="Q502" t="s">
        <v>8308</v>
      </c>
      <c r="R502" t="s">
        <v>8314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1.1499999999999999</v>
      </c>
      <c r="P504" s="6">
        <f t="shared" si="29"/>
        <v>1.7391304347826086</v>
      </c>
      <c r="Q504" t="s">
        <v>8308</v>
      </c>
      <c r="R504" t="s">
        <v>8314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1.7538461538461538</v>
      </c>
      <c r="P505" s="6">
        <f t="shared" si="29"/>
        <v>7.8947368421052628</v>
      </c>
      <c r="Q505" t="s">
        <v>8308</v>
      </c>
      <c r="R505" t="s">
        <v>8314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1.3673469387755102</v>
      </c>
      <c r="P506" s="6">
        <f t="shared" si="29"/>
        <v>1.4925373134328357</v>
      </c>
      <c r="Q506" t="s">
        <v>8308</v>
      </c>
      <c r="R506" t="s">
        <v>8314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0.43333333333333329</v>
      </c>
      <c r="P507" s="6">
        <f t="shared" si="29"/>
        <v>26.923076923076923</v>
      </c>
      <c r="Q507" t="s">
        <v>8308</v>
      </c>
      <c r="R507" t="s">
        <v>8314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0.125</v>
      </c>
      <c r="P508" s="6">
        <f t="shared" si="29"/>
        <v>0.4</v>
      </c>
      <c r="Q508" t="s">
        <v>8308</v>
      </c>
      <c r="R508" t="s">
        <v>8314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3.2</v>
      </c>
      <c r="P509" s="6">
        <f t="shared" si="29"/>
        <v>1.5625</v>
      </c>
      <c r="Q509" t="s">
        <v>8308</v>
      </c>
      <c r="R509" t="s">
        <v>8314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0.8</v>
      </c>
      <c r="P510" s="6">
        <f t="shared" si="29"/>
        <v>0.75</v>
      </c>
      <c r="Q510" t="s">
        <v>8308</v>
      </c>
      <c r="R510" t="s">
        <v>8314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0.2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3</v>
      </c>
      <c r="P513" s="6">
        <f t="shared" si="29"/>
        <v>3.3333333333333335</v>
      </c>
      <c r="Q513" t="s">
        <v>8308</v>
      </c>
      <c r="R513" t="s">
        <v>8314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8"/>
        <v>0.13749999999999998</v>
      </c>
      <c r="P514" s="6">
        <f t="shared" si="29"/>
        <v>18.181818181818183</v>
      </c>
      <c r="Q514" t="s">
        <v>8308</v>
      </c>
      <c r="R514" t="s">
        <v>8314</v>
      </c>
      <c r="S514" s="11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32">E515/D515*100</f>
        <v>13.923999999999999</v>
      </c>
      <c r="P515" s="6">
        <f t="shared" ref="P515:P578" si="33">L515/E515*100</f>
        <v>0.97673082447572535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3.3333333333333335</v>
      </c>
      <c r="P516" s="6">
        <f t="shared" si="33"/>
        <v>6</v>
      </c>
      <c r="Q516" t="s">
        <v>8308</v>
      </c>
      <c r="R516" t="s">
        <v>8314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25.41340206185567</v>
      </c>
      <c r="P517" s="6">
        <f t="shared" si="33"/>
        <v>0.1379254391302584</v>
      </c>
      <c r="Q517" t="s">
        <v>8308</v>
      </c>
      <c r="R517" t="s">
        <v>8314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1.3666666666666667</v>
      </c>
      <c r="P519" s="6">
        <f t="shared" si="33"/>
        <v>1.4634146341463417</v>
      </c>
      <c r="Q519" t="s">
        <v>8308</v>
      </c>
      <c r="R519" t="s">
        <v>8314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22.881426547787683</v>
      </c>
      <c r="P521" s="6">
        <f t="shared" si="33"/>
        <v>2.5491624180626364</v>
      </c>
      <c r="Q521" t="s">
        <v>8308</v>
      </c>
      <c r="R521" t="s">
        <v>8314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102.1</v>
      </c>
      <c r="P522" s="6">
        <f t="shared" si="33"/>
        <v>0.66601371204701265</v>
      </c>
      <c r="Q522" t="s">
        <v>8315</v>
      </c>
      <c r="R522" t="s">
        <v>8316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104.64</v>
      </c>
      <c r="P523" s="6">
        <f t="shared" si="33"/>
        <v>1.0703363914373087</v>
      </c>
      <c r="Q523" t="s">
        <v>8315</v>
      </c>
      <c r="R523" t="s">
        <v>8316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114.66666666666667</v>
      </c>
      <c r="P524" s="6">
        <f t="shared" si="33"/>
        <v>0.90116279069767447</v>
      </c>
      <c r="Q524" t="s">
        <v>8315</v>
      </c>
      <c r="R524" t="s">
        <v>8316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120.6</v>
      </c>
      <c r="P525" s="6">
        <f t="shared" si="33"/>
        <v>1.3930348258706469</v>
      </c>
      <c r="Q525" t="s">
        <v>8315</v>
      </c>
      <c r="R525" t="s">
        <v>8316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108.67285714285715</v>
      </c>
      <c r="P526" s="6">
        <f t="shared" si="33"/>
        <v>3.4178596311340721</v>
      </c>
      <c r="Q526" t="s">
        <v>8315</v>
      </c>
      <c r="R526" t="s">
        <v>8316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100</v>
      </c>
      <c r="P527" s="6">
        <f t="shared" si="33"/>
        <v>0.1</v>
      </c>
      <c r="Q527" t="s">
        <v>8315</v>
      </c>
      <c r="R527" t="s">
        <v>8316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113.99999999999999</v>
      </c>
      <c r="P528" s="6">
        <f t="shared" si="33"/>
        <v>1.3450292397660819</v>
      </c>
      <c r="Q528" t="s">
        <v>8315</v>
      </c>
      <c r="R528" t="s">
        <v>8316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100.85</v>
      </c>
      <c r="P529" s="6">
        <f t="shared" si="33"/>
        <v>1.5666831928606844</v>
      </c>
      <c r="Q529" t="s">
        <v>8315</v>
      </c>
      <c r="R529" t="s">
        <v>8316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115.65217391304347</v>
      </c>
      <c r="P530" s="6">
        <f t="shared" si="33"/>
        <v>2.2556390977443606</v>
      </c>
      <c r="Q530" t="s">
        <v>8315</v>
      </c>
      <c r="R530" t="s">
        <v>8316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130.41666666666666</v>
      </c>
      <c r="P531" s="6">
        <f t="shared" si="33"/>
        <v>1.1501597444089458</v>
      </c>
      <c r="Q531" t="s">
        <v>8315</v>
      </c>
      <c r="R531" t="s">
        <v>8316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107.78267254038178</v>
      </c>
      <c r="P532" s="6">
        <f t="shared" si="33"/>
        <v>0.7901907356948229</v>
      </c>
      <c r="Q532" t="s">
        <v>8315</v>
      </c>
      <c r="R532" t="s">
        <v>8316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100</v>
      </c>
      <c r="P533" s="6">
        <f t="shared" si="33"/>
        <v>0.77500000000000002</v>
      </c>
      <c r="Q533" t="s">
        <v>8315</v>
      </c>
      <c r="R533" t="s">
        <v>8316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123.25</v>
      </c>
      <c r="P534" s="6">
        <f t="shared" si="33"/>
        <v>1.4036511156186613</v>
      </c>
      <c r="Q534" t="s">
        <v>8315</v>
      </c>
      <c r="R534" t="s">
        <v>8316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100.2</v>
      </c>
      <c r="P535" s="6">
        <f t="shared" si="33"/>
        <v>0.84830339321357284</v>
      </c>
      <c r="Q535" t="s">
        <v>8315</v>
      </c>
      <c r="R535" t="s">
        <v>8316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104.66666666666666</v>
      </c>
      <c r="P536" s="6">
        <f t="shared" si="33"/>
        <v>0.30573248407643311</v>
      </c>
      <c r="Q536" t="s">
        <v>8315</v>
      </c>
      <c r="R536" t="s">
        <v>8316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102.49999999999999</v>
      </c>
      <c r="P537" s="6">
        <f t="shared" si="33"/>
        <v>2.8780487804878052</v>
      </c>
      <c r="Q537" t="s">
        <v>8315</v>
      </c>
      <c r="R537" t="s">
        <v>8316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118.25757575757576</v>
      </c>
      <c r="P538" s="6">
        <f t="shared" si="33"/>
        <v>0.9993593850096093</v>
      </c>
      <c r="Q538" t="s">
        <v>8315</v>
      </c>
      <c r="R538" t="s">
        <v>8316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120.5</v>
      </c>
      <c r="P539" s="6">
        <f t="shared" si="33"/>
        <v>2.4481327800829877</v>
      </c>
      <c r="Q539" t="s">
        <v>8315</v>
      </c>
      <c r="R539" t="s">
        <v>8316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302.42</v>
      </c>
      <c r="P540" s="6">
        <f t="shared" si="33"/>
        <v>0.39679915349513917</v>
      </c>
      <c r="Q540" t="s">
        <v>8315</v>
      </c>
      <c r="R540" t="s">
        <v>8316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100.64400000000001</v>
      </c>
      <c r="P541" s="6">
        <f t="shared" si="33"/>
        <v>3.9744048328762762</v>
      </c>
      <c r="Q541" t="s">
        <v>8315</v>
      </c>
      <c r="R541" t="s">
        <v>8316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6.6666666666666671E-3</v>
      </c>
      <c r="P542" s="6">
        <f t="shared" si="33"/>
        <v>100</v>
      </c>
      <c r="Q542" t="s">
        <v>8317</v>
      </c>
      <c r="R542" t="s">
        <v>8318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0.55555555555555558</v>
      </c>
      <c r="P543" s="6">
        <f t="shared" si="33"/>
        <v>4</v>
      </c>
      <c r="Q543" t="s">
        <v>8317</v>
      </c>
      <c r="R543" t="s">
        <v>8318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3.9999999999999996E-4</v>
      </c>
      <c r="P544" s="6">
        <f t="shared" si="33"/>
        <v>100</v>
      </c>
      <c r="Q544" t="s">
        <v>8317</v>
      </c>
      <c r="R544" t="s">
        <v>8318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0.31818181818181818</v>
      </c>
      <c r="P545" s="6">
        <f t="shared" si="33"/>
        <v>2.8571428571428572</v>
      </c>
      <c r="Q545" t="s">
        <v>8317</v>
      </c>
      <c r="R545" t="s">
        <v>8318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1.2</v>
      </c>
      <c r="P546" s="6">
        <f t="shared" si="33"/>
        <v>33.333333333333329</v>
      </c>
      <c r="Q546" t="s">
        <v>8317</v>
      </c>
      <c r="R546" t="s">
        <v>8318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27.383999999999997</v>
      </c>
      <c r="P547" s="6">
        <f t="shared" si="33"/>
        <v>0.24832018697049374</v>
      </c>
      <c r="Q547" t="s">
        <v>8317</v>
      </c>
      <c r="R547" t="s">
        <v>8318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8.666666666666667E-2</v>
      </c>
      <c r="P548" s="6">
        <f t="shared" si="33"/>
        <v>3.8461538461538463</v>
      </c>
      <c r="Q548" t="s">
        <v>8317</v>
      </c>
      <c r="R548" t="s">
        <v>8318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0.09</v>
      </c>
      <c r="P550" s="6">
        <f t="shared" si="33"/>
        <v>11.111111111111111</v>
      </c>
      <c r="Q550" t="s">
        <v>8317</v>
      </c>
      <c r="R550" t="s">
        <v>8318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2.7199999999999998</v>
      </c>
      <c r="P551" s="6">
        <f t="shared" si="33"/>
        <v>11.76470588235294</v>
      </c>
      <c r="Q551" t="s">
        <v>8317</v>
      </c>
      <c r="R551" t="s">
        <v>8318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0.70000000000000007</v>
      </c>
      <c r="P552" s="6">
        <f t="shared" si="33"/>
        <v>11.428571428571429</v>
      </c>
      <c r="Q552" t="s">
        <v>8317</v>
      </c>
      <c r="R552" t="s">
        <v>8318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5.0413333333333332</v>
      </c>
      <c r="P553" s="6">
        <f t="shared" si="33"/>
        <v>0.74054482941020894</v>
      </c>
      <c r="Q553" t="s">
        <v>8317</v>
      </c>
      <c r="R553" t="s">
        <v>8318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0.49199999999999999</v>
      </c>
      <c r="P555" s="6">
        <f t="shared" si="33"/>
        <v>4.8780487804878048</v>
      </c>
      <c r="Q555" t="s">
        <v>8317</v>
      </c>
      <c r="R555" t="s">
        <v>8318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36.589147286821706</v>
      </c>
      <c r="P556" s="6">
        <f t="shared" si="33"/>
        <v>1.5536723163841808</v>
      </c>
      <c r="Q556" t="s">
        <v>8317</v>
      </c>
      <c r="R556" t="s">
        <v>8318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2.5</v>
      </c>
      <c r="P558" s="6">
        <f t="shared" si="33"/>
        <v>0.5</v>
      </c>
      <c r="Q558" t="s">
        <v>8317</v>
      </c>
      <c r="R558" t="s">
        <v>8318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0.91066666666666674</v>
      </c>
      <c r="P559" s="6">
        <f t="shared" si="33"/>
        <v>1.4641288433382138</v>
      </c>
      <c r="Q559" t="s">
        <v>8317</v>
      </c>
      <c r="R559" t="s">
        <v>8318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2.0833333333333336E-2</v>
      </c>
      <c r="P561" s="6">
        <f t="shared" si="33"/>
        <v>2</v>
      </c>
      <c r="Q561" t="s">
        <v>8317</v>
      </c>
      <c r="R561" t="s">
        <v>8318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1.2E-2</v>
      </c>
      <c r="P562" s="6">
        <f t="shared" si="33"/>
        <v>25</v>
      </c>
      <c r="Q562" t="s">
        <v>8317</v>
      </c>
      <c r="R562" t="s">
        <v>8318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0.36666666666666664</v>
      </c>
      <c r="P563" s="6">
        <f t="shared" si="33"/>
        <v>3.6363636363636362</v>
      </c>
      <c r="Q563" t="s">
        <v>8317</v>
      </c>
      <c r="R563" t="s">
        <v>8318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9.0666666666666659E-2</v>
      </c>
      <c r="P565" s="6">
        <f t="shared" si="33"/>
        <v>2.9411764705882351</v>
      </c>
      <c r="Q565" t="s">
        <v>8317</v>
      </c>
      <c r="R565" t="s">
        <v>8318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5.5555555555555558E-3</v>
      </c>
      <c r="P566" s="6">
        <f t="shared" si="33"/>
        <v>100</v>
      </c>
      <c r="Q566" t="s">
        <v>8317</v>
      </c>
      <c r="R566" t="s">
        <v>8318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0.02</v>
      </c>
      <c r="P568" s="6">
        <f t="shared" si="33"/>
        <v>100</v>
      </c>
      <c r="Q568" t="s">
        <v>8317</v>
      </c>
      <c r="R568" t="s">
        <v>8318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1</v>
      </c>
      <c r="P570" s="6">
        <f t="shared" si="33"/>
        <v>2.0408163265306123</v>
      </c>
      <c r="Q570" t="s">
        <v>8317</v>
      </c>
      <c r="R570" t="s">
        <v>8318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0.8</v>
      </c>
      <c r="P571" s="6">
        <f t="shared" si="33"/>
        <v>5</v>
      </c>
      <c r="Q571" t="s">
        <v>8317</v>
      </c>
      <c r="R571" t="s">
        <v>8318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0.16705882352941176</v>
      </c>
      <c r="P572" s="6">
        <f t="shared" si="33"/>
        <v>0.70422535211267612</v>
      </c>
      <c r="Q572" t="s">
        <v>8317</v>
      </c>
      <c r="R572" t="s">
        <v>8318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0.42399999999999999</v>
      </c>
      <c r="P573" s="6">
        <f t="shared" si="33"/>
        <v>1.8867924528301887</v>
      </c>
      <c r="Q573" t="s">
        <v>8317</v>
      </c>
      <c r="R573" t="s">
        <v>8318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0.38925389253892539</v>
      </c>
      <c r="P575" s="6">
        <f t="shared" si="33"/>
        <v>2.601156069364162</v>
      </c>
      <c r="Q575" t="s">
        <v>8317</v>
      </c>
      <c r="R575" t="s">
        <v>8318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0.7155635062611807</v>
      </c>
      <c r="P576" s="6">
        <f t="shared" si="33"/>
        <v>5</v>
      </c>
      <c r="Q576" t="s">
        <v>8317</v>
      </c>
      <c r="R576" t="s">
        <v>8318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0.43166666666666664</v>
      </c>
      <c r="P577" s="6">
        <f t="shared" si="33"/>
        <v>1.5444015444015444</v>
      </c>
      <c r="Q577" t="s">
        <v>8317</v>
      </c>
      <c r="R577" t="s">
        <v>8318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2"/>
        <v>1.25E-3</v>
      </c>
      <c r="P578" s="6">
        <f t="shared" si="33"/>
        <v>100</v>
      </c>
      <c r="Q578" t="s">
        <v>8317</v>
      </c>
      <c r="R578" t="s">
        <v>8318</v>
      </c>
      <c r="S578" s="11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36">E579/D579*100</f>
        <v>0.2</v>
      </c>
      <c r="P579" s="6">
        <f t="shared" ref="P579:P642" si="37">L579/E579*100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1.12E-2</v>
      </c>
      <c r="P580" s="6">
        <f t="shared" si="37"/>
        <v>50</v>
      </c>
      <c r="Q580" t="s">
        <v>8317</v>
      </c>
      <c r="R580" t="s">
        <v>8318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1.4583333333333333</v>
      </c>
      <c r="P581" s="6">
        <f t="shared" si="37"/>
        <v>2.8571428571428572</v>
      </c>
      <c r="Q581" t="s">
        <v>8317</v>
      </c>
      <c r="R581" t="s">
        <v>8318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3.3333333333333333E-2</v>
      </c>
      <c r="P582" s="6">
        <f t="shared" si="37"/>
        <v>100</v>
      </c>
      <c r="Q582" t="s">
        <v>8317</v>
      </c>
      <c r="R582" t="s">
        <v>8318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1.1111111111111112E-2</v>
      </c>
      <c r="P585" s="6">
        <f t="shared" si="37"/>
        <v>100</v>
      </c>
      <c r="Q585" t="s">
        <v>8317</v>
      </c>
      <c r="R585" t="s">
        <v>8318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1</v>
      </c>
      <c r="P586" s="6">
        <f t="shared" si="37"/>
        <v>20</v>
      </c>
      <c r="Q586" t="s">
        <v>8317</v>
      </c>
      <c r="R586" t="s">
        <v>8318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0.55999999999999994</v>
      </c>
      <c r="P588" s="6">
        <f t="shared" si="37"/>
        <v>7.1428571428571423</v>
      </c>
      <c r="Q588" t="s">
        <v>8317</v>
      </c>
      <c r="R588" t="s">
        <v>8318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9.0833333333333339</v>
      </c>
      <c r="P589" s="6">
        <f t="shared" si="37"/>
        <v>0.25688073394495414</v>
      </c>
      <c r="Q589" t="s">
        <v>8317</v>
      </c>
      <c r="R589" t="s">
        <v>8318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3.3444444444444441</v>
      </c>
      <c r="P590" s="6">
        <f t="shared" si="37"/>
        <v>0.66445182724252494</v>
      </c>
      <c r="Q590" t="s">
        <v>8317</v>
      </c>
      <c r="R590" t="s">
        <v>8318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1.3333333333333334E-2</v>
      </c>
      <c r="P591" s="6">
        <f t="shared" si="37"/>
        <v>100</v>
      </c>
      <c r="Q591" t="s">
        <v>8317</v>
      </c>
      <c r="R591" t="s">
        <v>8318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4.46</v>
      </c>
      <c r="P592" s="6">
        <f t="shared" si="37"/>
        <v>4.0358744394618835</v>
      </c>
      <c r="Q592" t="s">
        <v>8317</v>
      </c>
      <c r="R592" t="s">
        <v>8318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6.0999999999999999E-2</v>
      </c>
      <c r="P593" s="6">
        <f t="shared" si="37"/>
        <v>3.278688524590164</v>
      </c>
      <c r="Q593" t="s">
        <v>8317</v>
      </c>
      <c r="R593" t="s">
        <v>8318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3.3333333333333335</v>
      </c>
      <c r="P594" s="6">
        <f t="shared" si="37"/>
        <v>0.4</v>
      </c>
      <c r="Q594" t="s">
        <v>8317</v>
      </c>
      <c r="R594" t="s">
        <v>8318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23</v>
      </c>
      <c r="P595" s="6">
        <f t="shared" si="37"/>
        <v>6.0869565217391308</v>
      </c>
      <c r="Q595" t="s">
        <v>8317</v>
      </c>
      <c r="R595" t="s">
        <v>8318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0.104</v>
      </c>
      <c r="P596" s="6">
        <f t="shared" si="37"/>
        <v>7.6923076923076925</v>
      </c>
      <c r="Q596" t="s">
        <v>8317</v>
      </c>
      <c r="R596" t="s">
        <v>8318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0.42599999999999999</v>
      </c>
      <c r="P597" s="6">
        <f t="shared" si="37"/>
        <v>1.8779342723004695</v>
      </c>
      <c r="Q597" t="s">
        <v>8317</v>
      </c>
      <c r="R597" t="s">
        <v>8318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0.03</v>
      </c>
      <c r="P598" s="6">
        <f t="shared" si="37"/>
        <v>33.333333333333329</v>
      </c>
      <c r="Q598" t="s">
        <v>8317</v>
      </c>
      <c r="R598" t="s">
        <v>8318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0.26666666666666666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34</v>
      </c>
      <c r="P600" s="6">
        <f t="shared" si="37"/>
        <v>0.82352941176470595</v>
      </c>
      <c r="Q600" t="s">
        <v>8317</v>
      </c>
      <c r="R600" t="s">
        <v>8318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6.2E-2</v>
      </c>
      <c r="P601" s="6">
        <f t="shared" si="37"/>
        <v>6.4516129032258061</v>
      </c>
      <c r="Q601" t="s">
        <v>8317</v>
      </c>
      <c r="R601" t="s">
        <v>8318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2</v>
      </c>
      <c r="P602" s="6">
        <f t="shared" si="37"/>
        <v>1</v>
      </c>
      <c r="Q602" t="s">
        <v>8317</v>
      </c>
      <c r="R602" t="s">
        <v>8318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1.4000000000000001</v>
      </c>
      <c r="P603" s="6">
        <f t="shared" si="37"/>
        <v>4.2857142857142856</v>
      </c>
      <c r="Q603" t="s">
        <v>8317</v>
      </c>
      <c r="R603" t="s">
        <v>8318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3.9334666666666664</v>
      </c>
      <c r="P605" s="6">
        <f t="shared" si="37"/>
        <v>2.2033151418595982</v>
      </c>
      <c r="Q605" t="s">
        <v>8317</v>
      </c>
      <c r="R605" t="s">
        <v>8318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2.62</v>
      </c>
      <c r="P607" s="6">
        <f t="shared" si="37"/>
        <v>6.1068702290076331</v>
      </c>
      <c r="Q607" t="s">
        <v>8317</v>
      </c>
      <c r="R607" t="s">
        <v>8318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0.2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0.97400000000000009</v>
      </c>
      <c r="P610" s="6">
        <f t="shared" si="37"/>
        <v>0.34223134839151265</v>
      </c>
      <c r="Q610" t="s">
        <v>8317</v>
      </c>
      <c r="R610" t="s">
        <v>8318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0.64102564102564097</v>
      </c>
      <c r="P611" s="6">
        <f t="shared" si="37"/>
        <v>20</v>
      </c>
      <c r="Q611" t="s">
        <v>8317</v>
      </c>
      <c r="R611" t="s">
        <v>8318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21.363333333333333</v>
      </c>
      <c r="P615" s="6">
        <f t="shared" si="37"/>
        <v>0.94398502106412852</v>
      </c>
      <c r="Q615" t="s">
        <v>8317</v>
      </c>
      <c r="R615" t="s">
        <v>8318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3</v>
      </c>
      <c r="P619" s="6">
        <f t="shared" si="37"/>
        <v>5</v>
      </c>
      <c r="Q619" t="s">
        <v>8317</v>
      </c>
      <c r="R619" t="s">
        <v>8318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3.9999999999999996E-5</v>
      </c>
      <c r="P621" s="6">
        <f t="shared" si="37"/>
        <v>100</v>
      </c>
      <c r="Q621" t="s">
        <v>8317</v>
      </c>
      <c r="R621" t="s">
        <v>8318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1</v>
      </c>
      <c r="P622" s="6">
        <f t="shared" si="37"/>
        <v>0.33333333333333337</v>
      </c>
      <c r="Q622" t="s">
        <v>8317</v>
      </c>
      <c r="R622" t="s">
        <v>8318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1.044</v>
      </c>
      <c r="P623" s="6">
        <f t="shared" si="37"/>
        <v>1.1494252873563218</v>
      </c>
      <c r="Q623" t="s">
        <v>8317</v>
      </c>
      <c r="R623" t="s">
        <v>8318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5.6833333333333336</v>
      </c>
      <c r="P624" s="6">
        <f t="shared" si="37"/>
        <v>2.6392961876832843</v>
      </c>
      <c r="Q624" t="s">
        <v>8317</v>
      </c>
      <c r="R624" t="s">
        <v>8318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17.380000000000003</v>
      </c>
      <c r="P628" s="6">
        <f t="shared" si="37"/>
        <v>0.89758342922899892</v>
      </c>
      <c r="Q628" t="s">
        <v>8317</v>
      </c>
      <c r="R628" t="s">
        <v>8318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0.02</v>
      </c>
      <c r="P629" s="6">
        <f t="shared" si="37"/>
        <v>1.1111111111111112</v>
      </c>
      <c r="Q629" t="s">
        <v>8317</v>
      </c>
      <c r="R629" t="s">
        <v>8318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0.17500000000000002</v>
      </c>
      <c r="P631" s="6">
        <f t="shared" si="37"/>
        <v>0.85714285714285721</v>
      </c>
      <c r="Q631" t="s">
        <v>8317</v>
      </c>
      <c r="R631" t="s">
        <v>8318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8.3340278356529712E-2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1.38</v>
      </c>
      <c r="P633" s="6">
        <f t="shared" si="37"/>
        <v>1.3043478260869565</v>
      </c>
      <c r="Q633" t="s">
        <v>8317</v>
      </c>
      <c r="R633" t="s">
        <v>8318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12.45</v>
      </c>
      <c r="P635" s="6">
        <f t="shared" si="37"/>
        <v>2.0080321285140563</v>
      </c>
      <c r="Q635" t="s">
        <v>8317</v>
      </c>
      <c r="R635" t="s">
        <v>8318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0.02</v>
      </c>
      <c r="P636" s="6">
        <f t="shared" si="37"/>
        <v>100</v>
      </c>
      <c r="Q636" t="s">
        <v>8317</v>
      </c>
      <c r="R636" t="s">
        <v>8318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8.0000000000000002E-3</v>
      </c>
      <c r="P637" s="6">
        <f t="shared" si="37"/>
        <v>50</v>
      </c>
      <c r="Q637" t="s">
        <v>8317</v>
      </c>
      <c r="R637" t="s">
        <v>8318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0.2</v>
      </c>
      <c r="P638" s="6">
        <f t="shared" si="37"/>
        <v>25</v>
      </c>
      <c r="Q638" t="s">
        <v>8317</v>
      </c>
      <c r="R638" t="s">
        <v>8318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9.0000000000000011E-3</v>
      </c>
      <c r="P640" s="6">
        <f t="shared" si="37"/>
        <v>33.333333333333329</v>
      </c>
      <c r="Q640" t="s">
        <v>8317</v>
      </c>
      <c r="R640" t="s">
        <v>8318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9.9999999999999991E-5</v>
      </c>
      <c r="P641" s="6">
        <f t="shared" si="37"/>
        <v>100</v>
      </c>
      <c r="Q641" t="s">
        <v>8317</v>
      </c>
      <c r="R641" t="s">
        <v>8318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6"/>
        <v>144.28571428571428</v>
      </c>
      <c r="P642" s="6">
        <f t="shared" si="37"/>
        <v>1.9801980198019802</v>
      </c>
      <c r="Q642" t="s">
        <v>8317</v>
      </c>
      <c r="R642" t="s">
        <v>8319</v>
      </c>
      <c r="S642" s="11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40">E643/D643*100</f>
        <v>119.16249999999999</v>
      </c>
      <c r="P643" s="6">
        <f t="shared" ref="P643:P706" si="41">L643/E643*100</f>
        <v>0.66086226791146541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1460.4850000000001</v>
      </c>
      <c r="P644" s="6">
        <f t="shared" si="41"/>
        <v>0.74427330647011103</v>
      </c>
      <c r="Q644" t="s">
        <v>8317</v>
      </c>
      <c r="R644" t="s">
        <v>8319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105.80799999999999</v>
      </c>
      <c r="P645" s="6">
        <f t="shared" si="41"/>
        <v>0.57462573718433385</v>
      </c>
      <c r="Q645" t="s">
        <v>8317</v>
      </c>
      <c r="R645" t="s">
        <v>8319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300.11791999999997</v>
      </c>
      <c r="P646" s="6">
        <f t="shared" si="41"/>
        <v>1.3607984488230493</v>
      </c>
      <c r="Q646" t="s">
        <v>8317</v>
      </c>
      <c r="R646" t="s">
        <v>8319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278.7</v>
      </c>
      <c r="P647" s="6">
        <f t="shared" si="41"/>
        <v>4.2518837459634016</v>
      </c>
      <c r="Q647" t="s">
        <v>8317</v>
      </c>
      <c r="R647" t="s">
        <v>8319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131.87625</v>
      </c>
      <c r="P648" s="6">
        <f t="shared" si="41"/>
        <v>2.5592174481758465</v>
      </c>
      <c r="Q648" t="s">
        <v>8317</v>
      </c>
      <c r="R648" t="s">
        <v>8319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107.05</v>
      </c>
      <c r="P649" s="6">
        <f t="shared" si="41"/>
        <v>0.79402148528724892</v>
      </c>
      <c r="Q649" t="s">
        <v>8317</v>
      </c>
      <c r="R649" t="s">
        <v>8319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126.82285714285715</v>
      </c>
      <c r="P650" s="6">
        <f t="shared" si="41"/>
        <v>6.0827250608272508E-2</v>
      </c>
      <c r="Q650" t="s">
        <v>8317</v>
      </c>
      <c r="R650" t="s">
        <v>8319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139.96</v>
      </c>
      <c r="P651" s="6">
        <f t="shared" si="41"/>
        <v>2.3435267219205485</v>
      </c>
      <c r="Q651" t="s">
        <v>8317</v>
      </c>
      <c r="R651" t="s">
        <v>8319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112.4</v>
      </c>
      <c r="P652" s="6">
        <f t="shared" si="41"/>
        <v>2.8469750889679712</v>
      </c>
      <c r="Q652" t="s">
        <v>8317</v>
      </c>
      <c r="R652" t="s">
        <v>8319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100.52799999999999</v>
      </c>
      <c r="P653" s="6">
        <f t="shared" si="41"/>
        <v>0.41779404742957188</v>
      </c>
      <c r="Q653" t="s">
        <v>8317</v>
      </c>
      <c r="R653" t="s">
        <v>8319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100.46666666666665</v>
      </c>
      <c r="P654" s="6">
        <f t="shared" si="41"/>
        <v>0.92899800928998</v>
      </c>
      <c r="Q654" t="s">
        <v>8317</v>
      </c>
      <c r="R654" t="s">
        <v>8319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141.446</v>
      </c>
      <c r="P655" s="6">
        <f t="shared" si="41"/>
        <v>1.0435077697495865</v>
      </c>
      <c r="Q655" t="s">
        <v>8317</v>
      </c>
      <c r="R655" t="s">
        <v>8319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267.29166666666669</v>
      </c>
      <c r="P656" s="6">
        <f t="shared" si="41"/>
        <v>3.158222915042868</v>
      </c>
      <c r="Q656" t="s">
        <v>8317</v>
      </c>
      <c r="R656" t="s">
        <v>8319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146.88749999999999</v>
      </c>
      <c r="P657" s="6">
        <f t="shared" si="41"/>
        <v>2.3317164496638583</v>
      </c>
      <c r="Q657" t="s">
        <v>8317</v>
      </c>
      <c r="R657" t="s">
        <v>8319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213.56</v>
      </c>
      <c r="P658" s="6">
        <f t="shared" si="41"/>
        <v>0.81475931822438652</v>
      </c>
      <c r="Q658" t="s">
        <v>8317</v>
      </c>
      <c r="R658" t="s">
        <v>8319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125.69999999999999</v>
      </c>
      <c r="P659" s="6">
        <f t="shared" si="41"/>
        <v>0.52505966587112174</v>
      </c>
      <c r="Q659" t="s">
        <v>8317</v>
      </c>
      <c r="R659" t="s">
        <v>8319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104.46206037108834</v>
      </c>
      <c r="P660" s="6">
        <f t="shared" si="41"/>
        <v>0.91460383735957851</v>
      </c>
      <c r="Q660" t="s">
        <v>8317</v>
      </c>
      <c r="R660" t="s">
        <v>8319</v>
      </c>
      <c r="S660" s="11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100.56666666666668</v>
      </c>
      <c r="P661" s="6">
        <f t="shared" si="41"/>
        <v>0.6960556844547563</v>
      </c>
      <c r="Q661" t="s">
        <v>8317</v>
      </c>
      <c r="R661" t="s">
        <v>8319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3.0579999999999998</v>
      </c>
      <c r="P662" s="6">
        <f t="shared" si="41"/>
        <v>1.1772400261608895</v>
      </c>
      <c r="Q662" t="s">
        <v>8317</v>
      </c>
      <c r="R662" t="s">
        <v>8319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0.95</v>
      </c>
      <c r="P663" s="6">
        <f t="shared" si="41"/>
        <v>9.4736842105263168</v>
      </c>
      <c r="Q663" t="s">
        <v>8317</v>
      </c>
      <c r="R663" t="s">
        <v>8319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0.4</v>
      </c>
      <c r="P664" s="6">
        <f t="shared" si="41"/>
        <v>2.5641025641025639</v>
      </c>
      <c r="Q664" t="s">
        <v>8317</v>
      </c>
      <c r="R664" t="s">
        <v>8319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0.35000000000000003</v>
      </c>
      <c r="P665" s="6">
        <f t="shared" si="41"/>
        <v>1</v>
      </c>
      <c r="Q665" t="s">
        <v>8317</v>
      </c>
      <c r="R665" t="s">
        <v>8319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7.5333333333333332</v>
      </c>
      <c r="P666" s="6">
        <f t="shared" si="41"/>
        <v>3.2079646017699117</v>
      </c>
      <c r="Q666" t="s">
        <v>8317</v>
      </c>
      <c r="R666" t="s">
        <v>8319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18.64</v>
      </c>
      <c r="P667" s="6">
        <f t="shared" si="41"/>
        <v>0.64377682403433478</v>
      </c>
      <c r="Q667" t="s">
        <v>8317</v>
      </c>
      <c r="R667" t="s">
        <v>8319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4.0000000000000001E-3</v>
      </c>
      <c r="P668" s="6">
        <f t="shared" si="41"/>
        <v>50</v>
      </c>
      <c r="Q668" t="s">
        <v>8317</v>
      </c>
      <c r="R668" t="s">
        <v>8319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10.02</v>
      </c>
      <c r="P669" s="6">
        <f t="shared" si="41"/>
        <v>0.55888223552894212</v>
      </c>
      <c r="Q669" t="s">
        <v>8317</v>
      </c>
      <c r="R669" t="s">
        <v>8319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4.5600000000000005</v>
      </c>
      <c r="P670" s="6">
        <f t="shared" si="41"/>
        <v>3.6549707602339181</v>
      </c>
      <c r="Q670" t="s">
        <v>8317</v>
      </c>
      <c r="R670" t="s">
        <v>8319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21.5075</v>
      </c>
      <c r="P671" s="6">
        <f t="shared" si="41"/>
        <v>6.5093572009764025E-2</v>
      </c>
      <c r="Q671" t="s">
        <v>8317</v>
      </c>
      <c r="R671" t="s">
        <v>8319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29.276666666666667</v>
      </c>
      <c r="P672" s="6">
        <f t="shared" si="41"/>
        <v>1.1765152377699344</v>
      </c>
      <c r="Q672" t="s">
        <v>8317</v>
      </c>
      <c r="R672" t="s">
        <v>8319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39.426666666666662</v>
      </c>
      <c r="P673" s="6">
        <f t="shared" si="41"/>
        <v>0.12681772066283395</v>
      </c>
      <c r="Q673" t="s">
        <v>8317</v>
      </c>
      <c r="R673" t="s">
        <v>8319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21.628</v>
      </c>
      <c r="P674" s="6">
        <f t="shared" si="41"/>
        <v>1.988163491769928</v>
      </c>
      <c r="Q674" t="s">
        <v>8317</v>
      </c>
      <c r="R674" t="s">
        <v>8319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0.20500000000000002</v>
      </c>
      <c r="P675" s="6">
        <f t="shared" si="41"/>
        <v>1.4634146341463417</v>
      </c>
      <c r="Q675" t="s">
        <v>8317</v>
      </c>
      <c r="R675" t="s">
        <v>8319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0.03</v>
      </c>
      <c r="P676" s="6">
        <f t="shared" si="41"/>
        <v>13.333333333333334</v>
      </c>
      <c r="Q676" t="s">
        <v>8317</v>
      </c>
      <c r="R676" t="s">
        <v>8319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14.85</v>
      </c>
      <c r="P677" s="6">
        <f t="shared" si="41"/>
        <v>2.9180695847362514</v>
      </c>
      <c r="Q677" t="s">
        <v>8317</v>
      </c>
      <c r="R677" t="s">
        <v>8319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1.4710000000000001</v>
      </c>
      <c r="P678" s="6">
        <f t="shared" si="41"/>
        <v>1.6315431679129844</v>
      </c>
      <c r="Q678" t="s">
        <v>8317</v>
      </c>
      <c r="R678" t="s">
        <v>8319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25.584</v>
      </c>
      <c r="P679" s="6">
        <f t="shared" si="41"/>
        <v>0.75046904315196994</v>
      </c>
      <c r="Q679" t="s">
        <v>8317</v>
      </c>
      <c r="R679" t="s">
        <v>8319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3.8206896551724134</v>
      </c>
      <c r="P680" s="6">
        <f t="shared" si="41"/>
        <v>1.5342960288808665</v>
      </c>
      <c r="Q680" t="s">
        <v>8317</v>
      </c>
      <c r="R680" t="s">
        <v>8319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15.485964912280703</v>
      </c>
      <c r="P681" s="6">
        <f t="shared" si="41"/>
        <v>1.0649144669763226</v>
      </c>
      <c r="Q681" t="s">
        <v>8317</v>
      </c>
      <c r="R681" t="s">
        <v>8319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25.912000000000003</v>
      </c>
      <c r="P682" s="6">
        <f t="shared" si="41"/>
        <v>0.66378511886384683</v>
      </c>
      <c r="Q682" t="s">
        <v>8317</v>
      </c>
      <c r="R682" t="s">
        <v>8319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0.04</v>
      </c>
      <c r="P683" s="6">
        <f t="shared" si="41"/>
        <v>100</v>
      </c>
      <c r="Q683" t="s">
        <v>8317</v>
      </c>
      <c r="R683" t="s">
        <v>8319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0.106</v>
      </c>
      <c r="P684" s="6">
        <f t="shared" si="41"/>
        <v>7.5471698113207548</v>
      </c>
      <c r="Q684" t="s">
        <v>8317</v>
      </c>
      <c r="R684" t="s">
        <v>8319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0.85142857142857142</v>
      </c>
      <c r="P685" s="6">
        <f t="shared" si="41"/>
        <v>1.006711409395973</v>
      </c>
      <c r="Q685" t="s">
        <v>8317</v>
      </c>
      <c r="R685" t="s">
        <v>8319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7.4837500000000006</v>
      </c>
      <c r="P686" s="6">
        <f t="shared" si="41"/>
        <v>0.56372139635877727</v>
      </c>
      <c r="Q686" t="s">
        <v>8317</v>
      </c>
      <c r="R686" t="s">
        <v>8319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27.650000000000002</v>
      </c>
      <c r="P687" s="6">
        <f t="shared" si="41"/>
        <v>1.8083182640144666</v>
      </c>
      <c r="Q687" t="s">
        <v>8317</v>
      </c>
      <c r="R687" t="s">
        <v>8319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3.55</v>
      </c>
      <c r="P689" s="6">
        <f t="shared" si="41"/>
        <v>0.16901408450704225</v>
      </c>
      <c r="Q689" t="s">
        <v>8317</v>
      </c>
      <c r="R689" t="s">
        <v>8319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72.989999999999995</v>
      </c>
      <c r="P690" s="6">
        <f t="shared" si="41"/>
        <v>0.24660912453760789</v>
      </c>
      <c r="Q690" t="s">
        <v>8317</v>
      </c>
      <c r="R690" t="s">
        <v>8319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57.648750000000007</v>
      </c>
      <c r="P691" s="6">
        <f t="shared" si="41"/>
        <v>0.2914200221166981</v>
      </c>
      <c r="Q691" t="s">
        <v>8317</v>
      </c>
      <c r="R691" t="s">
        <v>8319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12.34</v>
      </c>
      <c r="P692" s="6">
        <f t="shared" si="41"/>
        <v>1.3776337115072934</v>
      </c>
      <c r="Q692" t="s">
        <v>8317</v>
      </c>
      <c r="R692" t="s">
        <v>8319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0.52</v>
      </c>
      <c r="P693" s="6">
        <f t="shared" si="41"/>
        <v>3.8461538461538463</v>
      </c>
      <c r="Q693" t="s">
        <v>8317</v>
      </c>
      <c r="R693" t="s">
        <v>8319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6.5299999999999994</v>
      </c>
      <c r="P694" s="6">
        <f t="shared" si="41"/>
        <v>15.390505359877487</v>
      </c>
      <c r="Q694" t="s">
        <v>8317</v>
      </c>
      <c r="R694" t="s">
        <v>8319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35.338000000000001</v>
      </c>
      <c r="P695" s="6">
        <f t="shared" si="41"/>
        <v>0.83762521931065714</v>
      </c>
      <c r="Q695" t="s">
        <v>8317</v>
      </c>
      <c r="R695" t="s">
        <v>8319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0.39333333333333331</v>
      </c>
      <c r="P696" s="6">
        <f t="shared" si="41"/>
        <v>1.1864406779661016</v>
      </c>
      <c r="Q696" t="s">
        <v>8317</v>
      </c>
      <c r="R696" t="s">
        <v>8319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1.06</v>
      </c>
      <c r="P697" s="6">
        <f t="shared" si="41"/>
        <v>1.10062893081761</v>
      </c>
      <c r="Q697" t="s">
        <v>8317</v>
      </c>
      <c r="R697" t="s">
        <v>8319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5.7142857142857147E-4</v>
      </c>
      <c r="P698" s="6">
        <f t="shared" si="41"/>
        <v>100</v>
      </c>
      <c r="Q698" t="s">
        <v>8317</v>
      </c>
      <c r="R698" t="s">
        <v>8319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46.379999999999995</v>
      </c>
      <c r="P699" s="6">
        <f t="shared" si="41"/>
        <v>4.9159120310478661</v>
      </c>
      <c r="Q699" t="s">
        <v>8317</v>
      </c>
      <c r="R699" t="s">
        <v>8319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15.39</v>
      </c>
      <c r="P700" s="6">
        <f t="shared" si="41"/>
        <v>0.18843404808317088</v>
      </c>
      <c r="Q700" t="s">
        <v>8317</v>
      </c>
      <c r="R700" t="s">
        <v>8319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82.422107692307705</v>
      </c>
      <c r="P701" s="6">
        <f t="shared" si="41"/>
        <v>0.83062106003299707</v>
      </c>
      <c r="Q701" t="s">
        <v>8317</v>
      </c>
      <c r="R701" t="s">
        <v>8319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2.6866666666666665</v>
      </c>
      <c r="P702" s="6">
        <f t="shared" si="41"/>
        <v>7.6923076923076925</v>
      </c>
      <c r="Q702" t="s">
        <v>8317</v>
      </c>
      <c r="R702" t="s">
        <v>8319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26.6</v>
      </c>
      <c r="P703" s="6">
        <f t="shared" si="41"/>
        <v>0.34324942791762014</v>
      </c>
      <c r="Q703" t="s">
        <v>8317</v>
      </c>
      <c r="R703" t="s">
        <v>8319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30.813400000000001</v>
      </c>
      <c r="P704" s="6">
        <f t="shared" si="41"/>
        <v>0.80051752376130736</v>
      </c>
      <c r="Q704" t="s">
        <v>8317</v>
      </c>
      <c r="R704" t="s">
        <v>8319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5.58</v>
      </c>
      <c r="P705" s="6">
        <f t="shared" si="41"/>
        <v>0.83632019115890077</v>
      </c>
      <c r="Q705" t="s">
        <v>8317</v>
      </c>
      <c r="R705" t="s">
        <v>8319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0"/>
        <v>0.87454545454545463</v>
      </c>
      <c r="P706" s="6">
        <f t="shared" si="41"/>
        <v>0.83160083160083165</v>
      </c>
      <c r="Q706" t="s">
        <v>8317</v>
      </c>
      <c r="R706" t="s">
        <v>8319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44">E707/D707*100</f>
        <v>0.97699999999999987</v>
      </c>
      <c r="P707" s="6">
        <f t="shared" ref="P707:P770" si="45">L707/E707*100</f>
        <v>0.51177072671443202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78.927352941176466</v>
      </c>
      <c r="P709" s="6">
        <f t="shared" si="45"/>
        <v>0.84962717018255796</v>
      </c>
      <c r="Q709" t="s">
        <v>8317</v>
      </c>
      <c r="R709" t="s">
        <v>8319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22.092500000000001</v>
      </c>
      <c r="P710" s="6">
        <f t="shared" si="45"/>
        <v>4.1756252121760777</v>
      </c>
      <c r="Q710" t="s">
        <v>8317</v>
      </c>
      <c r="R710" t="s">
        <v>8319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0.40666666666666662</v>
      </c>
      <c r="P711" s="6">
        <f t="shared" si="45"/>
        <v>3.278688524590164</v>
      </c>
      <c r="Q711" t="s">
        <v>8317</v>
      </c>
      <c r="R711" t="s">
        <v>8319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33.790999999999997</v>
      </c>
      <c r="P713" s="6">
        <f t="shared" si="45"/>
        <v>1.0002663431091119</v>
      </c>
      <c r="Q713" t="s">
        <v>8317</v>
      </c>
      <c r="R713" t="s">
        <v>8319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0.21649484536082475</v>
      </c>
      <c r="P714" s="6">
        <f t="shared" si="45"/>
        <v>3.8095238095238098</v>
      </c>
      <c r="Q714" t="s">
        <v>8317</v>
      </c>
      <c r="R714" t="s">
        <v>8319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0.79600000000000004</v>
      </c>
      <c r="P715" s="6">
        <f t="shared" si="45"/>
        <v>0.50251256281407031</v>
      </c>
      <c r="Q715" t="s">
        <v>8317</v>
      </c>
      <c r="R715" t="s">
        <v>8319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14.993333333333334</v>
      </c>
      <c r="P716" s="6">
        <f t="shared" si="45"/>
        <v>1.2449977767896843</v>
      </c>
      <c r="Q716" t="s">
        <v>8317</v>
      </c>
      <c r="R716" t="s">
        <v>8319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5.0509090909090908</v>
      </c>
      <c r="P717" s="6">
        <f t="shared" si="45"/>
        <v>0.86393088552915775</v>
      </c>
      <c r="Q717" t="s">
        <v>8317</v>
      </c>
      <c r="R717" t="s">
        <v>8319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10.214285714285715</v>
      </c>
      <c r="P718" s="6">
        <f t="shared" si="45"/>
        <v>2.2377622377622379</v>
      </c>
      <c r="Q718" t="s">
        <v>8317</v>
      </c>
      <c r="R718" t="s">
        <v>8319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0.30499999999999999</v>
      </c>
      <c r="P719" s="6">
        <f t="shared" si="45"/>
        <v>1.3114754098360655</v>
      </c>
      <c r="Q719" t="s">
        <v>8317</v>
      </c>
      <c r="R719" t="s">
        <v>8319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0.75</v>
      </c>
      <c r="P720" s="6">
        <f t="shared" si="45"/>
        <v>4.4444444444444446</v>
      </c>
      <c r="Q720" t="s">
        <v>8317</v>
      </c>
      <c r="R720" t="s">
        <v>8319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1.2933333333333332</v>
      </c>
      <c r="P721" s="6">
        <f t="shared" si="45"/>
        <v>5.1546391752577314</v>
      </c>
      <c r="Q721" t="s">
        <v>8317</v>
      </c>
      <c r="R721" t="s">
        <v>8319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143.94736842105263</v>
      </c>
      <c r="P722" s="6">
        <f t="shared" si="45"/>
        <v>1.4990859232175504</v>
      </c>
      <c r="Q722" t="s">
        <v>8320</v>
      </c>
      <c r="R722" t="s">
        <v>8321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122.10975609756099</v>
      </c>
      <c r="P723" s="6">
        <f t="shared" si="45"/>
        <v>1.1884550084889642</v>
      </c>
      <c r="Q723" t="s">
        <v>8320</v>
      </c>
      <c r="R723" t="s">
        <v>8321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132.024</v>
      </c>
      <c r="P724" s="6">
        <f t="shared" si="45"/>
        <v>0.46355208143973825</v>
      </c>
      <c r="Q724" t="s">
        <v>8320</v>
      </c>
      <c r="R724" t="s">
        <v>8321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109.38000000000001</v>
      </c>
      <c r="P725" s="6">
        <f t="shared" si="45"/>
        <v>1.8284878405558602</v>
      </c>
      <c r="Q725" t="s">
        <v>8320</v>
      </c>
      <c r="R725" t="s">
        <v>8321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105.47157142857144</v>
      </c>
      <c r="P726" s="6">
        <f t="shared" si="45"/>
        <v>1.9368794028451808</v>
      </c>
      <c r="Q726" t="s">
        <v>8320</v>
      </c>
      <c r="R726" t="s">
        <v>8321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100.35000000000001</v>
      </c>
      <c r="P727" s="6">
        <f t="shared" si="45"/>
        <v>0.69755854509217741</v>
      </c>
      <c r="Q727" t="s">
        <v>8320</v>
      </c>
      <c r="R727" t="s">
        <v>8321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101.4</v>
      </c>
      <c r="P728" s="6">
        <f t="shared" si="45"/>
        <v>1.3806706114398422</v>
      </c>
      <c r="Q728" t="s">
        <v>8320</v>
      </c>
      <c r="R728" t="s">
        <v>8321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155.51428571428571</v>
      </c>
      <c r="P729" s="6">
        <f t="shared" si="45"/>
        <v>2.7374609590299466</v>
      </c>
      <c r="Q729" t="s">
        <v>8320</v>
      </c>
      <c r="R729" t="s">
        <v>8321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105.566</v>
      </c>
      <c r="P730" s="6">
        <f t="shared" si="45"/>
        <v>1.6419427972390099</v>
      </c>
      <c r="Q730" t="s">
        <v>8320</v>
      </c>
      <c r="R730" t="s">
        <v>8321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130.65</v>
      </c>
      <c r="P731" s="6">
        <f t="shared" si="45"/>
        <v>2.2962112514351323</v>
      </c>
      <c r="Q731" t="s">
        <v>8320</v>
      </c>
      <c r="R731" t="s">
        <v>8321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132.19</v>
      </c>
      <c r="P732" s="6">
        <f t="shared" si="45"/>
        <v>1.0023451093123534</v>
      </c>
      <c r="Q732" t="s">
        <v>8320</v>
      </c>
      <c r="R732" t="s">
        <v>8321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126</v>
      </c>
      <c r="P733" s="6">
        <f t="shared" si="45"/>
        <v>1.126984126984127</v>
      </c>
      <c r="Q733" t="s">
        <v>8320</v>
      </c>
      <c r="R733" t="s">
        <v>8321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160</v>
      </c>
      <c r="P734" s="6">
        <f t="shared" si="45"/>
        <v>20.3125</v>
      </c>
      <c r="Q734" t="s">
        <v>8320</v>
      </c>
      <c r="R734" t="s">
        <v>8321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120.48</v>
      </c>
      <c r="P735" s="6">
        <f t="shared" si="45"/>
        <v>5.6108897742363872</v>
      </c>
      <c r="Q735" t="s">
        <v>8320</v>
      </c>
      <c r="R735" t="s">
        <v>8321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125.52941176470588</v>
      </c>
      <c r="P736" s="6">
        <f t="shared" si="45"/>
        <v>0.53420805998125587</v>
      </c>
      <c r="Q736" t="s">
        <v>8320</v>
      </c>
      <c r="R736" t="s">
        <v>8321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114.40638297872341</v>
      </c>
      <c r="P737" s="6">
        <f t="shared" si="45"/>
        <v>0.42588012125495156</v>
      </c>
      <c r="Q737" t="s">
        <v>8320</v>
      </c>
      <c r="R737" t="s">
        <v>8321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315.13888888888891</v>
      </c>
      <c r="P738" s="6">
        <f t="shared" si="45"/>
        <v>0.95196121639488751</v>
      </c>
      <c r="Q738" t="s">
        <v>8320</v>
      </c>
      <c r="R738" t="s">
        <v>8321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122.39999999999999</v>
      </c>
      <c r="P739" s="6">
        <f t="shared" si="45"/>
        <v>1.7647058823529411</v>
      </c>
      <c r="Q739" t="s">
        <v>8320</v>
      </c>
      <c r="R739" t="s">
        <v>8321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106.73333333333332</v>
      </c>
      <c r="P740" s="6">
        <f t="shared" si="45"/>
        <v>2.5608994378513428</v>
      </c>
      <c r="Q740" t="s">
        <v>8320</v>
      </c>
      <c r="R740" t="s">
        <v>8321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158.33333333333331</v>
      </c>
      <c r="P741" s="6">
        <f t="shared" si="45"/>
        <v>1.463157894736842</v>
      </c>
      <c r="Q741" t="s">
        <v>8320</v>
      </c>
      <c r="R741" t="s">
        <v>8321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107.4</v>
      </c>
      <c r="P742" s="6">
        <f t="shared" si="45"/>
        <v>0.58969584109248907</v>
      </c>
      <c r="Q742" t="s">
        <v>8320</v>
      </c>
      <c r="R742" t="s">
        <v>8321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102.25999999999999</v>
      </c>
      <c r="P743" s="6">
        <f t="shared" si="45"/>
        <v>0.70709654124479082</v>
      </c>
      <c r="Q743" t="s">
        <v>8320</v>
      </c>
      <c r="R743" t="s">
        <v>8321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110.71428571428572</v>
      </c>
      <c r="P744" s="6">
        <f t="shared" si="45"/>
        <v>1.4838709677419355</v>
      </c>
      <c r="Q744" t="s">
        <v>8320</v>
      </c>
      <c r="R744" t="s">
        <v>8321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148</v>
      </c>
      <c r="P745" s="6">
        <f t="shared" si="45"/>
        <v>1.8427518427518428</v>
      </c>
      <c r="Q745" t="s">
        <v>8320</v>
      </c>
      <c r="R745" t="s">
        <v>8321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102.32000000000001</v>
      </c>
      <c r="P746" s="6">
        <f t="shared" si="45"/>
        <v>1.2118842845973417</v>
      </c>
      <c r="Q746" t="s">
        <v>8320</v>
      </c>
      <c r="R746" t="s">
        <v>8321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179.09909909909908</v>
      </c>
      <c r="P747" s="6">
        <f t="shared" si="45"/>
        <v>1.8611670020120725</v>
      </c>
      <c r="Q747" t="s">
        <v>8320</v>
      </c>
      <c r="R747" t="s">
        <v>8321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111.08135252761969</v>
      </c>
      <c r="P748" s="6">
        <f t="shared" si="45"/>
        <v>2.9234478601567209</v>
      </c>
      <c r="Q748" t="s">
        <v>8320</v>
      </c>
      <c r="R748" t="s">
        <v>8321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100.04285714285714</v>
      </c>
      <c r="P749" s="6">
        <f t="shared" si="45"/>
        <v>0.78537769527345425</v>
      </c>
      <c r="Q749" t="s">
        <v>8320</v>
      </c>
      <c r="R749" t="s">
        <v>8321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100.25</v>
      </c>
      <c r="P750" s="6">
        <f t="shared" si="45"/>
        <v>2.1945137157107233</v>
      </c>
      <c r="Q750" t="s">
        <v>8320</v>
      </c>
      <c r="R750" t="s">
        <v>8321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105.56</v>
      </c>
      <c r="P751" s="6">
        <f t="shared" si="45"/>
        <v>1.0420613868889732</v>
      </c>
      <c r="Q751" t="s">
        <v>8320</v>
      </c>
      <c r="R751" t="s">
        <v>8321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102.58775877587757</v>
      </c>
      <c r="P752" s="6">
        <f t="shared" si="45"/>
        <v>1.2941434525115156</v>
      </c>
      <c r="Q752" t="s">
        <v>8320</v>
      </c>
      <c r="R752" t="s">
        <v>8321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118.5</v>
      </c>
      <c r="P753" s="6">
        <f t="shared" si="45"/>
        <v>1.7440225035161745</v>
      </c>
      <c r="Q753" t="s">
        <v>8320</v>
      </c>
      <c r="R753" t="s">
        <v>8321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111.7</v>
      </c>
      <c r="P754" s="6">
        <f t="shared" si="45"/>
        <v>1.8800358102059087</v>
      </c>
      <c r="Q754" t="s">
        <v>8320</v>
      </c>
      <c r="R754" t="s">
        <v>8321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128</v>
      </c>
      <c r="P755" s="6">
        <f t="shared" si="45"/>
        <v>0.203125</v>
      </c>
      <c r="Q755" t="s">
        <v>8320</v>
      </c>
      <c r="R755" t="s">
        <v>8321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103.75000000000001</v>
      </c>
      <c r="P756" s="6">
        <f t="shared" si="45"/>
        <v>2.3614457831325302</v>
      </c>
      <c r="Q756" t="s">
        <v>8320</v>
      </c>
      <c r="R756" t="s">
        <v>8321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101.9076</v>
      </c>
      <c r="P757" s="6">
        <f t="shared" si="45"/>
        <v>2.6690845432529078</v>
      </c>
      <c r="Q757" t="s">
        <v>8320</v>
      </c>
      <c r="R757" t="s">
        <v>8321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117.71428571428571</v>
      </c>
      <c r="P758" s="6">
        <f t="shared" si="45"/>
        <v>2.6699029126213589</v>
      </c>
      <c r="Q758" t="s">
        <v>8320</v>
      </c>
      <c r="R758" t="s">
        <v>8321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238</v>
      </c>
      <c r="P759" s="6">
        <f t="shared" si="45"/>
        <v>3.0252100840336134</v>
      </c>
      <c r="Q759" t="s">
        <v>8320</v>
      </c>
      <c r="R759" t="s">
        <v>8321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102</v>
      </c>
      <c r="P760" s="6">
        <f t="shared" si="45"/>
        <v>0.74509803921568629</v>
      </c>
      <c r="Q760" t="s">
        <v>8320</v>
      </c>
      <c r="R760" t="s">
        <v>8321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101.92000000000002</v>
      </c>
      <c r="P761" s="6">
        <f t="shared" si="45"/>
        <v>1.9427001569858711</v>
      </c>
      <c r="Q761" t="s">
        <v>8320</v>
      </c>
      <c r="R761" t="s">
        <v>8321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4.7</v>
      </c>
      <c r="P763" s="6">
        <f t="shared" si="45"/>
        <v>2.5531914893617018</v>
      </c>
      <c r="Q763" t="s">
        <v>8320</v>
      </c>
      <c r="R763" t="s">
        <v>8322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0.11655011655011654</v>
      </c>
      <c r="P765" s="6">
        <f t="shared" si="45"/>
        <v>20</v>
      </c>
      <c r="Q765" t="s">
        <v>8320</v>
      </c>
      <c r="R765" t="s">
        <v>8322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36.014285714285712</v>
      </c>
      <c r="P767" s="6">
        <f t="shared" si="45"/>
        <v>1.7453391511305039</v>
      </c>
      <c r="Q767" t="s">
        <v>8320</v>
      </c>
      <c r="R767" t="s">
        <v>8322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3.54</v>
      </c>
      <c r="P769" s="6">
        <f t="shared" si="45"/>
        <v>1.6949152542372881</v>
      </c>
      <c r="Q769" t="s">
        <v>8320</v>
      </c>
      <c r="R769" t="s">
        <v>8322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48">E771/D771*100</f>
        <v>41.4</v>
      </c>
      <c r="P771" s="6">
        <f t="shared" ref="P771:P834" si="49">L771/E771*100</f>
        <v>3.1400966183574881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2.6315789473684209E-2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3.3333333333333335</v>
      </c>
      <c r="P774" s="6">
        <f t="shared" si="49"/>
        <v>2</v>
      </c>
      <c r="Q774" t="s">
        <v>8320</v>
      </c>
      <c r="R774" t="s">
        <v>8322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0.85129023676509719</v>
      </c>
      <c r="P775" s="6">
        <f t="shared" si="49"/>
        <v>6.25</v>
      </c>
      <c r="Q775" t="s">
        <v>8320</v>
      </c>
      <c r="R775" t="s">
        <v>8322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70.199999999999989</v>
      </c>
      <c r="P776" s="6">
        <f t="shared" si="49"/>
        <v>2.5641025641025639</v>
      </c>
      <c r="Q776" t="s">
        <v>8320</v>
      </c>
      <c r="R776" t="s">
        <v>8322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1.7000000000000002</v>
      </c>
      <c r="P777" s="6">
        <f t="shared" si="49"/>
        <v>2.9411764705882351</v>
      </c>
      <c r="Q777" t="s">
        <v>8320</v>
      </c>
      <c r="R777" t="s">
        <v>8322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51.4</v>
      </c>
      <c r="P778" s="6">
        <f t="shared" si="49"/>
        <v>1.584213451917732</v>
      </c>
      <c r="Q778" t="s">
        <v>8320</v>
      </c>
      <c r="R778" t="s">
        <v>8322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0.70000000000000007</v>
      </c>
      <c r="P779" s="6">
        <f t="shared" si="49"/>
        <v>14.285714285714285</v>
      </c>
      <c r="Q779" t="s">
        <v>8320</v>
      </c>
      <c r="R779" t="s">
        <v>8322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0.4</v>
      </c>
      <c r="P780" s="6">
        <f t="shared" si="49"/>
        <v>50</v>
      </c>
      <c r="Q780" t="s">
        <v>8320</v>
      </c>
      <c r="R780" t="s">
        <v>8322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2.666666666666667</v>
      </c>
      <c r="P781" s="6">
        <f t="shared" si="49"/>
        <v>1.5</v>
      </c>
      <c r="Q781" t="s">
        <v>8320</v>
      </c>
      <c r="R781" t="s">
        <v>8322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104</v>
      </c>
      <c r="P782" s="6">
        <f t="shared" si="49"/>
        <v>2.5961538461538463</v>
      </c>
      <c r="Q782" t="s">
        <v>8323</v>
      </c>
      <c r="R782" t="s">
        <v>8324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133.15375</v>
      </c>
      <c r="P783" s="6">
        <f t="shared" si="49"/>
        <v>2.3469109957473973</v>
      </c>
      <c r="Q783" t="s">
        <v>8323</v>
      </c>
      <c r="R783" t="s">
        <v>8324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100</v>
      </c>
      <c r="P784" s="6">
        <f t="shared" si="49"/>
        <v>2</v>
      </c>
      <c r="Q784" t="s">
        <v>8323</v>
      </c>
      <c r="R784" t="s">
        <v>8324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148.13333333333333</v>
      </c>
      <c r="P785" s="6">
        <f t="shared" si="49"/>
        <v>1.5751575157515751</v>
      </c>
      <c r="Q785" t="s">
        <v>8323</v>
      </c>
      <c r="R785" t="s">
        <v>8324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102.49999999999999</v>
      </c>
      <c r="P786" s="6">
        <f t="shared" si="49"/>
        <v>0.97560975609756095</v>
      </c>
      <c r="Q786" t="s">
        <v>8323</v>
      </c>
      <c r="R786" t="s">
        <v>8324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180.62799999999999</v>
      </c>
      <c r="P787" s="6">
        <f t="shared" si="49"/>
        <v>3.2110193325508782</v>
      </c>
      <c r="Q787" t="s">
        <v>8323</v>
      </c>
      <c r="R787" t="s">
        <v>8324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142.79999999999998</v>
      </c>
      <c r="P788" s="6">
        <f t="shared" si="49"/>
        <v>0.61624649859943981</v>
      </c>
      <c r="Q788" t="s">
        <v>8323</v>
      </c>
      <c r="R788" t="s">
        <v>8324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114.16666666666666</v>
      </c>
      <c r="P789" s="6">
        <f t="shared" si="49"/>
        <v>1.2408759124087592</v>
      </c>
      <c r="Q789" t="s">
        <v>8323</v>
      </c>
      <c r="R789" t="s">
        <v>8324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203.505</v>
      </c>
      <c r="P790" s="6">
        <f t="shared" si="49"/>
        <v>1.6707206211149603</v>
      </c>
      <c r="Q790" t="s">
        <v>8323</v>
      </c>
      <c r="R790" t="s">
        <v>8324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109.41176470588236</v>
      </c>
      <c r="P791" s="6">
        <f t="shared" si="49"/>
        <v>0.75268817204301075</v>
      </c>
      <c r="Q791" t="s">
        <v>8323</v>
      </c>
      <c r="R791" t="s">
        <v>8324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144.37459999999999</v>
      </c>
      <c r="P792" s="6">
        <f t="shared" si="49"/>
        <v>1.0805224741748203</v>
      </c>
      <c r="Q792" t="s">
        <v>8323</v>
      </c>
      <c r="R792" t="s">
        <v>8324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103.86666666666666</v>
      </c>
      <c r="P793" s="6">
        <f t="shared" si="49"/>
        <v>1.6431322207958923</v>
      </c>
      <c r="Q793" t="s">
        <v>8323</v>
      </c>
      <c r="R793" t="s">
        <v>8324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100.44440000000002</v>
      </c>
      <c r="P794" s="6">
        <f t="shared" si="49"/>
        <v>2.3893815882219416</v>
      </c>
      <c r="Q794" t="s">
        <v>8323</v>
      </c>
      <c r="R794" t="s">
        <v>8324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102.77927272727271</v>
      </c>
      <c r="P795" s="6">
        <f t="shared" si="49"/>
        <v>1.132170264255616</v>
      </c>
      <c r="Q795" t="s">
        <v>8323</v>
      </c>
      <c r="R795" t="s">
        <v>8324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105.31250000000001</v>
      </c>
      <c r="P796" s="6">
        <f t="shared" si="49"/>
        <v>0.62908011869436198</v>
      </c>
      <c r="Q796" t="s">
        <v>8323</v>
      </c>
      <c r="R796" t="s">
        <v>8324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111.78571428571429</v>
      </c>
      <c r="P797" s="6">
        <f t="shared" si="49"/>
        <v>1.1757188498402555</v>
      </c>
      <c r="Q797" t="s">
        <v>8323</v>
      </c>
      <c r="R797" t="s">
        <v>8324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101.35000000000001</v>
      </c>
      <c r="P798" s="6">
        <f t="shared" si="49"/>
        <v>0.88801184015786883</v>
      </c>
      <c r="Q798" t="s">
        <v>8323</v>
      </c>
      <c r="R798" t="s">
        <v>8324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107.53333333333333</v>
      </c>
      <c r="P799" s="6">
        <f t="shared" si="49"/>
        <v>2.2008679479231246</v>
      </c>
      <c r="Q799" t="s">
        <v>8323</v>
      </c>
      <c r="R799" t="s">
        <v>8324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114.88571428571429</v>
      </c>
      <c r="P800" s="6">
        <f t="shared" si="49"/>
        <v>2.1636408853519025</v>
      </c>
      <c r="Q800" t="s">
        <v>8323</v>
      </c>
      <c r="R800" t="s">
        <v>8324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100.02</v>
      </c>
      <c r="P801" s="6">
        <f t="shared" si="49"/>
        <v>0.55988802239552093</v>
      </c>
      <c r="Q801" t="s">
        <v>8323</v>
      </c>
      <c r="R801" t="s">
        <v>8324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152.13333333333335</v>
      </c>
      <c r="P802" s="6">
        <f t="shared" si="49"/>
        <v>2.4539877300613497</v>
      </c>
      <c r="Q802" t="s">
        <v>8323</v>
      </c>
      <c r="R802" t="s">
        <v>8324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111.52149999999999</v>
      </c>
      <c r="P803" s="6">
        <f t="shared" si="49"/>
        <v>2.2865546105459487</v>
      </c>
      <c r="Q803" t="s">
        <v>8323</v>
      </c>
      <c r="R803" t="s">
        <v>8324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101.33333333333334</v>
      </c>
      <c r="P804" s="6">
        <f t="shared" si="49"/>
        <v>1.2335526315789473</v>
      </c>
      <c r="Q804" t="s">
        <v>8323</v>
      </c>
      <c r="R804" t="s">
        <v>8324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123.2608695652174</v>
      </c>
      <c r="P805" s="6">
        <f t="shared" si="49"/>
        <v>1.3403880070546736</v>
      </c>
      <c r="Q805" t="s">
        <v>8323</v>
      </c>
      <c r="R805" t="s">
        <v>8324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100</v>
      </c>
      <c r="P806" s="6">
        <f t="shared" si="49"/>
        <v>0.32727272727272727</v>
      </c>
      <c r="Q806" t="s">
        <v>8323</v>
      </c>
      <c r="R806" t="s">
        <v>8324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105</v>
      </c>
      <c r="P807" s="6">
        <f t="shared" si="49"/>
        <v>1.7142857142857144</v>
      </c>
      <c r="Q807" t="s">
        <v>8323</v>
      </c>
      <c r="R807" t="s">
        <v>8324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104.4375</v>
      </c>
      <c r="P808" s="6">
        <f t="shared" si="49"/>
        <v>0.84979054458408143</v>
      </c>
      <c r="Q808" t="s">
        <v>8323</v>
      </c>
      <c r="R808" t="s">
        <v>8324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105.125</v>
      </c>
      <c r="P809" s="6">
        <f t="shared" si="49"/>
        <v>1.3555291319857312</v>
      </c>
      <c r="Q809" t="s">
        <v>8323</v>
      </c>
      <c r="R809" t="s">
        <v>8324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100</v>
      </c>
      <c r="P810" s="6">
        <f t="shared" si="49"/>
        <v>0.95555555555555549</v>
      </c>
      <c r="Q810" t="s">
        <v>8323</v>
      </c>
      <c r="R810" t="s">
        <v>8324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103.77499999999999</v>
      </c>
      <c r="P811" s="6">
        <f t="shared" si="49"/>
        <v>1.2527101903155866</v>
      </c>
      <c r="Q811" t="s">
        <v>8323</v>
      </c>
      <c r="R811" t="s">
        <v>8324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105</v>
      </c>
      <c r="P812" s="6">
        <f t="shared" si="49"/>
        <v>1.7142857142857144</v>
      </c>
      <c r="Q812" t="s">
        <v>8323</v>
      </c>
      <c r="R812" t="s">
        <v>8324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104</v>
      </c>
      <c r="P813" s="6">
        <f t="shared" si="49"/>
        <v>1.153846153846154</v>
      </c>
      <c r="Q813" t="s">
        <v>8323</v>
      </c>
      <c r="R813" t="s">
        <v>8324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151.83333333333334</v>
      </c>
      <c r="P814" s="6">
        <f t="shared" si="49"/>
        <v>3.6223929747530184</v>
      </c>
      <c r="Q814" t="s">
        <v>8323</v>
      </c>
      <c r="R814" t="s">
        <v>8324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159.99600000000001</v>
      </c>
      <c r="P815" s="6">
        <f t="shared" si="49"/>
        <v>4.0001000025000621</v>
      </c>
      <c r="Q815" t="s">
        <v>8323</v>
      </c>
      <c r="R815" t="s">
        <v>8324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127.3</v>
      </c>
      <c r="P816" s="6">
        <f t="shared" si="49"/>
        <v>2.1995286724273369</v>
      </c>
      <c r="Q816" t="s">
        <v>8323</v>
      </c>
      <c r="R816" t="s">
        <v>8324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107</v>
      </c>
      <c r="P817" s="6">
        <f t="shared" si="49"/>
        <v>1.0046728971962617</v>
      </c>
      <c r="Q817" t="s">
        <v>8323</v>
      </c>
      <c r="R817" t="s">
        <v>8324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115.12214285714286</v>
      </c>
      <c r="P818" s="6">
        <f t="shared" si="49"/>
        <v>2.5438819638768759</v>
      </c>
      <c r="Q818" t="s">
        <v>8323</v>
      </c>
      <c r="R818" t="s">
        <v>8324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137.11066666666665</v>
      </c>
      <c r="P819" s="6">
        <f t="shared" si="49"/>
        <v>1.1183180496533214</v>
      </c>
      <c r="Q819" t="s">
        <v>8323</v>
      </c>
      <c r="R819" t="s">
        <v>8324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155.71428571428572</v>
      </c>
      <c r="P820" s="6">
        <f t="shared" si="49"/>
        <v>3.4862385321100922</v>
      </c>
      <c r="Q820" t="s">
        <v>8323</v>
      </c>
      <c r="R820" t="s">
        <v>8324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108.74999999999999</v>
      </c>
      <c r="P821" s="6">
        <f t="shared" si="49"/>
        <v>3.2183908045977012</v>
      </c>
      <c r="Q821" t="s">
        <v>8323</v>
      </c>
      <c r="R821" t="s">
        <v>8324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134.05000000000001</v>
      </c>
      <c r="P822" s="6">
        <f t="shared" si="49"/>
        <v>1.4173815740395375</v>
      </c>
      <c r="Q822" t="s">
        <v>8323</v>
      </c>
      <c r="R822" t="s">
        <v>8324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100</v>
      </c>
      <c r="P823" s="6">
        <f t="shared" si="49"/>
        <v>0.44617320672691912</v>
      </c>
      <c r="Q823" t="s">
        <v>8323</v>
      </c>
      <c r="R823" t="s">
        <v>8324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119.16666666666667</v>
      </c>
      <c r="P824" s="6">
        <f t="shared" si="49"/>
        <v>1.93006993006993</v>
      </c>
      <c r="Q824" t="s">
        <v>8323</v>
      </c>
      <c r="R824" t="s">
        <v>8324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179.5</v>
      </c>
      <c r="P825" s="6">
        <f t="shared" si="49"/>
        <v>2.298050139275766</v>
      </c>
      <c r="Q825" t="s">
        <v>8323</v>
      </c>
      <c r="R825" t="s">
        <v>8324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134.38124999999999</v>
      </c>
      <c r="P826" s="6">
        <f t="shared" si="49"/>
        <v>2.5115110925073254</v>
      </c>
      <c r="Q826" t="s">
        <v>8323</v>
      </c>
      <c r="R826" t="s">
        <v>8324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100.43200000000002</v>
      </c>
      <c r="P827" s="6">
        <f t="shared" si="49"/>
        <v>0.78859327704317339</v>
      </c>
      <c r="Q827" t="s">
        <v>8323</v>
      </c>
      <c r="R827" t="s">
        <v>8324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101.45454545454547</v>
      </c>
      <c r="P828" s="6">
        <f t="shared" si="49"/>
        <v>0.87813620071684595</v>
      </c>
      <c r="Q828" t="s">
        <v>8323</v>
      </c>
      <c r="R828" t="s">
        <v>8324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103.33333333333334</v>
      </c>
      <c r="P829" s="6">
        <f t="shared" si="49"/>
        <v>3.5483870967741935</v>
      </c>
      <c r="Q829" t="s">
        <v>8323</v>
      </c>
      <c r="R829" t="s">
        <v>8324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107</v>
      </c>
      <c r="P830" s="6">
        <f t="shared" si="49"/>
        <v>2.7318475916606757</v>
      </c>
      <c r="Q830" t="s">
        <v>8323</v>
      </c>
      <c r="R830" t="s">
        <v>8324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104</v>
      </c>
      <c r="P831" s="6">
        <f t="shared" si="49"/>
        <v>3.0769230769230771</v>
      </c>
      <c r="Q831" t="s">
        <v>8323</v>
      </c>
      <c r="R831" t="s">
        <v>8324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107.83333333333334</v>
      </c>
      <c r="P832" s="6">
        <f t="shared" si="49"/>
        <v>1.6486347243688821</v>
      </c>
      <c r="Q832" t="s">
        <v>8323</v>
      </c>
      <c r="R832" t="s">
        <v>8324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233.33333333333334</v>
      </c>
      <c r="P833" s="6">
        <f t="shared" si="49"/>
        <v>0.5714285714285714</v>
      </c>
      <c r="Q833" t="s">
        <v>8323</v>
      </c>
      <c r="R833" t="s">
        <v>8324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48"/>
        <v>100.60706666666665</v>
      </c>
      <c r="P834" s="6">
        <f t="shared" si="49"/>
        <v>1.0204717229936136</v>
      </c>
      <c r="Q834" t="s">
        <v>8323</v>
      </c>
      <c r="R834" t="s">
        <v>8324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52">E835/D835*100</f>
        <v>101.66666666666666</v>
      </c>
      <c r="P835" s="6">
        <f t="shared" ref="P835:P898" si="53">L835/E835*100</f>
        <v>0.67213114754098358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131.0181818181818</v>
      </c>
      <c r="P836" s="6">
        <f t="shared" si="53"/>
        <v>1.0407993338884263</v>
      </c>
      <c r="Q836" t="s">
        <v>8323</v>
      </c>
      <c r="R836" t="s">
        <v>8324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117.25000000000001</v>
      </c>
      <c r="P837" s="6">
        <f t="shared" si="53"/>
        <v>1.7057569296375266</v>
      </c>
      <c r="Q837" t="s">
        <v>8323</v>
      </c>
      <c r="R837" t="s">
        <v>8324</v>
      </c>
      <c r="S837" s="11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100.93039999999999</v>
      </c>
      <c r="P838" s="6">
        <f t="shared" si="53"/>
        <v>0.91151922512939609</v>
      </c>
      <c r="Q838" t="s">
        <v>8323</v>
      </c>
      <c r="R838" t="s">
        <v>8324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121.8</v>
      </c>
      <c r="P839" s="6">
        <f t="shared" si="53"/>
        <v>2.0361247947454841</v>
      </c>
      <c r="Q839" t="s">
        <v>8323</v>
      </c>
      <c r="R839" t="s">
        <v>8324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145.4</v>
      </c>
      <c r="P840" s="6">
        <f t="shared" si="53"/>
        <v>2.0976616231086656</v>
      </c>
      <c r="Q840" t="s">
        <v>8323</v>
      </c>
      <c r="R840" t="s">
        <v>8324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116.61660000000001</v>
      </c>
      <c r="P841" s="6">
        <f t="shared" si="53"/>
        <v>1.6464208354556729</v>
      </c>
      <c r="Q841" t="s">
        <v>8323</v>
      </c>
      <c r="R841" t="s">
        <v>8324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120.4166</v>
      </c>
      <c r="P842" s="6">
        <f t="shared" si="53"/>
        <v>1.5778555448335194</v>
      </c>
      <c r="Q842" t="s">
        <v>8323</v>
      </c>
      <c r="R842" t="s">
        <v>8325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101.32000000000001</v>
      </c>
      <c r="P843" s="6">
        <f t="shared" si="53"/>
        <v>1.8555073035925778</v>
      </c>
      <c r="Q843" t="s">
        <v>8323</v>
      </c>
      <c r="R843" t="s">
        <v>8325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104.32</v>
      </c>
      <c r="P844" s="6">
        <f t="shared" si="53"/>
        <v>1.4953987730061351</v>
      </c>
      <c r="Q844" t="s">
        <v>8323</v>
      </c>
      <c r="R844" t="s">
        <v>8325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267.13333333333333</v>
      </c>
      <c r="P845" s="6">
        <f t="shared" si="53"/>
        <v>1.5847267282256055</v>
      </c>
      <c r="Q845" t="s">
        <v>8323</v>
      </c>
      <c r="R845" t="s">
        <v>8325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194.13333333333333</v>
      </c>
      <c r="P846" s="6">
        <f t="shared" si="53"/>
        <v>2.7300824175824174</v>
      </c>
      <c r="Q846" t="s">
        <v>8323</v>
      </c>
      <c r="R846" t="s">
        <v>8325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120.3802</v>
      </c>
      <c r="P847" s="6">
        <f t="shared" si="53"/>
        <v>2.9406829362303766</v>
      </c>
      <c r="Q847" t="s">
        <v>8323</v>
      </c>
      <c r="R847" t="s">
        <v>8325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122.00090909090908</v>
      </c>
      <c r="P848" s="6">
        <f t="shared" si="53"/>
        <v>3.5022093725084016</v>
      </c>
      <c r="Q848" t="s">
        <v>8323</v>
      </c>
      <c r="R848" t="s">
        <v>8325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100</v>
      </c>
      <c r="P850" s="6">
        <f t="shared" si="53"/>
        <v>5.3333333333333339</v>
      </c>
      <c r="Q850" t="s">
        <v>8323</v>
      </c>
      <c r="R850" t="s">
        <v>8325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119.9</v>
      </c>
      <c r="P851" s="6">
        <f t="shared" si="53"/>
        <v>2.3978315262718932</v>
      </c>
      <c r="Q851" t="s">
        <v>8323</v>
      </c>
      <c r="R851" t="s">
        <v>8325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155.17499999999998</v>
      </c>
      <c r="P852" s="6">
        <f t="shared" si="53"/>
        <v>2.1427420654100211</v>
      </c>
      <c r="Q852" t="s">
        <v>8323</v>
      </c>
      <c r="R852" t="s">
        <v>8325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130.44999999999999</v>
      </c>
      <c r="P853" s="6">
        <f t="shared" si="53"/>
        <v>2.6830203142966651</v>
      </c>
      <c r="Q853" t="s">
        <v>8323</v>
      </c>
      <c r="R853" t="s">
        <v>8325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104.97142857142859</v>
      </c>
      <c r="P854" s="6">
        <f t="shared" si="53"/>
        <v>1.6875340228633642</v>
      </c>
      <c r="Q854" t="s">
        <v>8323</v>
      </c>
      <c r="R854" t="s">
        <v>8325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100</v>
      </c>
      <c r="P855" s="6">
        <f t="shared" si="53"/>
        <v>3.3333333333333335</v>
      </c>
      <c r="Q855" t="s">
        <v>8323</v>
      </c>
      <c r="R855" t="s">
        <v>8325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118.2205035971223</v>
      </c>
      <c r="P856" s="6">
        <f t="shared" si="53"/>
        <v>1.518318713049934</v>
      </c>
      <c r="Q856" t="s">
        <v>8323</v>
      </c>
      <c r="R856" t="s">
        <v>8325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103.44827586206897</v>
      </c>
      <c r="P857" s="6">
        <f t="shared" si="53"/>
        <v>3.1333333333333333</v>
      </c>
      <c r="Q857" t="s">
        <v>8323</v>
      </c>
      <c r="R857" t="s">
        <v>8325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218.00000000000003</v>
      </c>
      <c r="P858" s="6">
        <f t="shared" si="53"/>
        <v>5.1376146788990829</v>
      </c>
      <c r="Q858" t="s">
        <v>8323</v>
      </c>
      <c r="R858" t="s">
        <v>8325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100</v>
      </c>
      <c r="P859" s="6">
        <f t="shared" si="53"/>
        <v>2</v>
      </c>
      <c r="Q859" t="s">
        <v>8323</v>
      </c>
      <c r="R859" t="s">
        <v>8325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144.00583333333333</v>
      </c>
      <c r="P860" s="6">
        <f t="shared" si="53"/>
        <v>4.3979699896416236</v>
      </c>
      <c r="Q860" t="s">
        <v>8323</v>
      </c>
      <c r="R860" t="s">
        <v>8325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104.67500000000001</v>
      </c>
      <c r="P861" s="6">
        <f t="shared" si="53"/>
        <v>2.3405779794602339</v>
      </c>
      <c r="Q861" t="s">
        <v>8323</v>
      </c>
      <c r="R861" t="s">
        <v>8325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18.142857142857142</v>
      </c>
      <c r="P862" s="6">
        <f t="shared" si="53"/>
        <v>1.889763779527559</v>
      </c>
      <c r="Q862" t="s">
        <v>8323</v>
      </c>
      <c r="R862" t="s">
        <v>8326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2.2444444444444445</v>
      </c>
      <c r="P863" s="6">
        <f t="shared" si="53"/>
        <v>1.9801980198019802</v>
      </c>
      <c r="Q863" t="s">
        <v>8323</v>
      </c>
      <c r="R863" t="s">
        <v>8326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0.33999999999999997</v>
      </c>
      <c r="P864" s="6">
        <f t="shared" si="53"/>
        <v>2.3529411764705883</v>
      </c>
      <c r="Q864" t="s">
        <v>8323</v>
      </c>
      <c r="R864" t="s">
        <v>8326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4.5</v>
      </c>
      <c r="P865" s="6">
        <f t="shared" si="53"/>
        <v>5.5555555555555554</v>
      </c>
      <c r="Q865" t="s">
        <v>8323</v>
      </c>
      <c r="R865" t="s">
        <v>8326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41.53846153846154</v>
      </c>
      <c r="P866" s="6">
        <f t="shared" si="53"/>
        <v>2.925925925925926</v>
      </c>
      <c r="Q866" t="s">
        <v>8323</v>
      </c>
      <c r="R866" t="s">
        <v>8326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2.0454545454545454</v>
      </c>
      <c r="P867" s="6">
        <f t="shared" si="53"/>
        <v>4.4444444444444446</v>
      </c>
      <c r="Q867" t="s">
        <v>8323</v>
      </c>
      <c r="R867" t="s">
        <v>8326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18.285714285714285</v>
      </c>
      <c r="P868" s="6">
        <f t="shared" si="53"/>
        <v>1.7187500000000002</v>
      </c>
      <c r="Q868" t="s">
        <v>8323</v>
      </c>
      <c r="R868" t="s">
        <v>8326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24.02</v>
      </c>
      <c r="P869" s="6">
        <f t="shared" si="53"/>
        <v>0.91590341382181517</v>
      </c>
      <c r="Q869" t="s">
        <v>8323</v>
      </c>
      <c r="R869" t="s">
        <v>8326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0.1111111111111111</v>
      </c>
      <c r="P870" s="6">
        <f t="shared" si="53"/>
        <v>2</v>
      </c>
      <c r="Q870" t="s">
        <v>8323</v>
      </c>
      <c r="R870" t="s">
        <v>8326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11.818181818181818</v>
      </c>
      <c r="P871" s="6">
        <f t="shared" si="53"/>
        <v>0.28846153846153849</v>
      </c>
      <c r="Q871" t="s">
        <v>8323</v>
      </c>
      <c r="R871" t="s">
        <v>8326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0.31</v>
      </c>
      <c r="P872" s="6">
        <f t="shared" si="53"/>
        <v>8.064516129032258</v>
      </c>
      <c r="Q872" t="s">
        <v>8323</v>
      </c>
      <c r="R872" t="s">
        <v>8326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5.416666666666667</v>
      </c>
      <c r="P873" s="6">
        <f t="shared" si="53"/>
        <v>3.6923076923076925</v>
      </c>
      <c r="Q873" t="s">
        <v>8323</v>
      </c>
      <c r="R873" t="s">
        <v>8326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0.8125</v>
      </c>
      <c r="P874" s="6">
        <f t="shared" si="53"/>
        <v>3.0769230769230771</v>
      </c>
      <c r="Q874" t="s">
        <v>8323</v>
      </c>
      <c r="R874" t="s">
        <v>8326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1.2857142857142856</v>
      </c>
      <c r="P875" s="6">
        <f t="shared" si="53"/>
        <v>11.111111111111111</v>
      </c>
      <c r="Q875" t="s">
        <v>8323</v>
      </c>
      <c r="R875" t="s">
        <v>8326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24.333333333333336</v>
      </c>
      <c r="P876" s="6">
        <f t="shared" si="53"/>
        <v>2.8767123287671232</v>
      </c>
      <c r="Q876" t="s">
        <v>8323</v>
      </c>
      <c r="R876" t="s">
        <v>8326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40.799492385786799</v>
      </c>
      <c r="P878" s="6">
        <f t="shared" si="53"/>
        <v>3.4992223950233283</v>
      </c>
      <c r="Q878" t="s">
        <v>8323</v>
      </c>
      <c r="R878" t="s">
        <v>8326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67.55</v>
      </c>
      <c r="P879" s="6">
        <f t="shared" si="53"/>
        <v>2.1465581051073279</v>
      </c>
      <c r="Q879" t="s">
        <v>8323</v>
      </c>
      <c r="R879" t="s">
        <v>8326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1.3</v>
      </c>
      <c r="P880" s="6">
        <f t="shared" si="53"/>
        <v>3.0769230769230771</v>
      </c>
      <c r="Q880" t="s">
        <v>8323</v>
      </c>
      <c r="R880" t="s">
        <v>8326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30.666666666666664</v>
      </c>
      <c r="P881" s="6">
        <f t="shared" si="53"/>
        <v>4.658385093167702</v>
      </c>
      <c r="Q881" t="s">
        <v>8323</v>
      </c>
      <c r="R881" t="s">
        <v>8326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2.9894179894179893</v>
      </c>
      <c r="P882" s="6">
        <f t="shared" si="53"/>
        <v>7.0796460176991154</v>
      </c>
      <c r="Q882" t="s">
        <v>8323</v>
      </c>
      <c r="R882" t="s">
        <v>8327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0.8</v>
      </c>
      <c r="P883" s="6">
        <f t="shared" si="53"/>
        <v>3.3333333333333335</v>
      </c>
      <c r="Q883" t="s">
        <v>8323</v>
      </c>
      <c r="R883" t="s">
        <v>8327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20.133333333333333</v>
      </c>
      <c r="P884" s="6">
        <f t="shared" si="53"/>
        <v>4.6357615894039732</v>
      </c>
      <c r="Q884" t="s">
        <v>8323</v>
      </c>
      <c r="R884" t="s">
        <v>8327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40.020000000000003</v>
      </c>
      <c r="P885" s="6">
        <f t="shared" si="53"/>
        <v>1.199400299850075</v>
      </c>
      <c r="Q885" t="s">
        <v>8323</v>
      </c>
      <c r="R885" t="s">
        <v>8327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75</v>
      </c>
      <c r="P887" s="6">
        <f t="shared" si="53"/>
        <v>2.8000000000000003</v>
      </c>
      <c r="Q887" t="s">
        <v>8323</v>
      </c>
      <c r="R887" t="s">
        <v>8327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41</v>
      </c>
      <c r="P888" s="6">
        <f t="shared" si="53"/>
        <v>3.4146341463414638</v>
      </c>
      <c r="Q888" t="s">
        <v>8323</v>
      </c>
      <c r="R888" t="s">
        <v>8327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7.1999999999999993</v>
      </c>
      <c r="P890" s="6">
        <f t="shared" si="53"/>
        <v>5.5555555555555554</v>
      </c>
      <c r="Q890" t="s">
        <v>8323</v>
      </c>
      <c r="R890" t="s">
        <v>8327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9.4412800000000008</v>
      </c>
      <c r="P891" s="6">
        <f t="shared" si="53"/>
        <v>1.3557483731019522</v>
      </c>
      <c r="Q891" t="s">
        <v>8323</v>
      </c>
      <c r="R891" t="s">
        <v>8327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4.1666666666666661</v>
      </c>
      <c r="P892" s="6">
        <f t="shared" si="53"/>
        <v>3.2</v>
      </c>
      <c r="Q892" t="s">
        <v>8323</v>
      </c>
      <c r="R892" t="s">
        <v>8327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3.25</v>
      </c>
      <c r="P893" s="6">
        <f t="shared" si="53"/>
        <v>3.4615384615384617</v>
      </c>
      <c r="Q893" t="s">
        <v>8323</v>
      </c>
      <c r="R893" t="s">
        <v>8327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40.75</v>
      </c>
      <c r="P894" s="6">
        <f t="shared" si="53"/>
        <v>0.69529652351738247</v>
      </c>
      <c r="Q894" t="s">
        <v>8323</v>
      </c>
      <c r="R894" t="s">
        <v>8327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10</v>
      </c>
      <c r="P895" s="6">
        <f t="shared" si="53"/>
        <v>2.5</v>
      </c>
      <c r="Q895" t="s">
        <v>8323</v>
      </c>
      <c r="R895" t="s">
        <v>8327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39.17</v>
      </c>
      <c r="P896" s="6">
        <f t="shared" si="53"/>
        <v>0.67653816696451363</v>
      </c>
      <c r="Q896" t="s">
        <v>8323</v>
      </c>
      <c r="R896" t="s">
        <v>8327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2.4375</v>
      </c>
      <c r="P897" s="6">
        <f t="shared" si="53"/>
        <v>3.5897435897435894</v>
      </c>
      <c r="Q897" t="s">
        <v>8323</v>
      </c>
      <c r="R897" t="s">
        <v>8327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2"/>
        <v>40</v>
      </c>
      <c r="P898" s="6">
        <f t="shared" si="53"/>
        <v>2.25</v>
      </c>
      <c r="Q898" t="s">
        <v>8323</v>
      </c>
      <c r="R898" t="s">
        <v>8327</v>
      </c>
      <c r="S898" s="11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56">E899/D899*100</f>
        <v>0</v>
      </c>
      <c r="P899" s="6" t="e">
        <f t="shared" ref="P899:P962" si="57">L899/E899*100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2.8000000000000003</v>
      </c>
      <c r="P900" s="6">
        <f t="shared" si="57"/>
        <v>2.8571428571428572</v>
      </c>
      <c r="Q900" t="s">
        <v>8323</v>
      </c>
      <c r="R900" t="s">
        <v>8327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37.333333333333336</v>
      </c>
      <c r="P901" s="6">
        <f t="shared" si="57"/>
        <v>2.8571428571428572</v>
      </c>
      <c r="Q901" t="s">
        <v>8323</v>
      </c>
      <c r="R901" t="s">
        <v>8327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0.42</v>
      </c>
      <c r="P902" s="6">
        <f t="shared" si="57"/>
        <v>9.5238095238095237</v>
      </c>
      <c r="Q902" t="s">
        <v>8323</v>
      </c>
      <c r="R902" t="s">
        <v>8326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0.3</v>
      </c>
      <c r="P904" s="6">
        <f t="shared" si="57"/>
        <v>3.3333333333333335</v>
      </c>
      <c r="Q904" t="s">
        <v>8323</v>
      </c>
      <c r="R904" t="s">
        <v>8326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3.2</v>
      </c>
      <c r="P905" s="6">
        <f t="shared" si="57"/>
        <v>2.5</v>
      </c>
      <c r="Q905" t="s">
        <v>8323</v>
      </c>
      <c r="R905" t="s">
        <v>8326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0.30199999999999999</v>
      </c>
      <c r="P906" s="6">
        <f t="shared" si="57"/>
        <v>1.9867549668874174</v>
      </c>
      <c r="Q906" t="s">
        <v>8323</v>
      </c>
      <c r="R906" t="s">
        <v>8326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3.0153846153846153</v>
      </c>
      <c r="P907" s="6">
        <f t="shared" si="57"/>
        <v>3.0612244897959182</v>
      </c>
      <c r="Q907" t="s">
        <v>8323</v>
      </c>
      <c r="R907" t="s">
        <v>8326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3.25</v>
      </c>
      <c r="P911" s="6">
        <f t="shared" si="57"/>
        <v>1.5384615384615385</v>
      </c>
      <c r="Q911" t="s">
        <v>8323</v>
      </c>
      <c r="R911" t="s">
        <v>8326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22.363636363636363</v>
      </c>
      <c r="P912" s="6">
        <f t="shared" si="57"/>
        <v>4.0650406504065035</v>
      </c>
      <c r="Q912" t="s">
        <v>8323</v>
      </c>
      <c r="R912" t="s">
        <v>8326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0.85714285714285721</v>
      </c>
      <c r="P914" s="6">
        <f t="shared" si="57"/>
        <v>6.666666666666667</v>
      </c>
      <c r="Q914" t="s">
        <v>8323</v>
      </c>
      <c r="R914" t="s">
        <v>8326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6.6066666666666665</v>
      </c>
      <c r="P915" s="6">
        <f t="shared" si="57"/>
        <v>1.2108980827447022</v>
      </c>
      <c r="Q915" t="s">
        <v>8323</v>
      </c>
      <c r="R915" t="s">
        <v>8326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5.7692307692307692</v>
      </c>
      <c r="P917" s="6">
        <f t="shared" si="57"/>
        <v>2.4</v>
      </c>
      <c r="Q917" t="s">
        <v>8323</v>
      </c>
      <c r="R917" t="s">
        <v>8326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0.6</v>
      </c>
      <c r="P919" s="6">
        <f t="shared" si="57"/>
        <v>3.3333333333333335</v>
      </c>
      <c r="Q919" t="s">
        <v>8323</v>
      </c>
      <c r="R919" t="s">
        <v>8326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5.0256410256410255</v>
      </c>
      <c r="P920" s="6">
        <f t="shared" si="57"/>
        <v>5.1020408163265305</v>
      </c>
      <c r="Q920" t="s">
        <v>8323</v>
      </c>
      <c r="R920" t="s">
        <v>8326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0.5</v>
      </c>
      <c r="P921" s="6">
        <f t="shared" si="57"/>
        <v>1</v>
      </c>
      <c r="Q921" t="s">
        <v>8323</v>
      </c>
      <c r="R921" t="s">
        <v>8326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30.9</v>
      </c>
      <c r="P923" s="6">
        <f t="shared" si="57"/>
        <v>0.43149946062567418</v>
      </c>
      <c r="Q923" t="s">
        <v>8323</v>
      </c>
      <c r="R923" t="s">
        <v>8326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21.037037037037038</v>
      </c>
      <c r="P924" s="6">
        <f t="shared" si="57"/>
        <v>0.528169014084507</v>
      </c>
      <c r="Q924" t="s">
        <v>8323</v>
      </c>
      <c r="R924" t="s">
        <v>8326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2.1999999999999997</v>
      </c>
      <c r="P925" s="6">
        <f t="shared" si="57"/>
        <v>1.8181818181818181</v>
      </c>
      <c r="Q925" t="s">
        <v>8323</v>
      </c>
      <c r="R925" t="s">
        <v>8326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10.9</v>
      </c>
      <c r="P926" s="6">
        <f t="shared" si="57"/>
        <v>4.5871559633027523</v>
      </c>
      <c r="Q926" t="s">
        <v>8323</v>
      </c>
      <c r="R926" t="s">
        <v>8326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2.666666666666667</v>
      </c>
      <c r="P927" s="6">
        <f t="shared" si="57"/>
        <v>3.125</v>
      </c>
      <c r="Q927" t="s">
        <v>8323</v>
      </c>
      <c r="R927" t="s">
        <v>8326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10.86206896551724</v>
      </c>
      <c r="P930" s="6">
        <f t="shared" si="57"/>
        <v>1.7777777777777777</v>
      </c>
      <c r="Q930" t="s">
        <v>8323</v>
      </c>
      <c r="R930" t="s">
        <v>8326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38.333333333333336</v>
      </c>
      <c r="P932" s="6">
        <f t="shared" si="57"/>
        <v>1.4492753623188406</v>
      </c>
      <c r="Q932" t="s">
        <v>8323</v>
      </c>
      <c r="R932" t="s">
        <v>8326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6.5500000000000007</v>
      </c>
      <c r="P933" s="6">
        <f t="shared" si="57"/>
        <v>5.343511450381679</v>
      </c>
      <c r="Q933" t="s">
        <v>8323</v>
      </c>
      <c r="R933" t="s">
        <v>8326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14.536842105263158</v>
      </c>
      <c r="P934" s="6">
        <f t="shared" si="57"/>
        <v>2.172338884866039</v>
      </c>
      <c r="Q934" t="s">
        <v>8323</v>
      </c>
      <c r="R934" t="s">
        <v>8326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6</v>
      </c>
      <c r="P935" s="6">
        <f t="shared" si="57"/>
        <v>1.6666666666666667</v>
      </c>
      <c r="Q935" t="s">
        <v>8323</v>
      </c>
      <c r="R935" t="s">
        <v>8326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30.4</v>
      </c>
      <c r="P936" s="6">
        <f t="shared" si="57"/>
        <v>1.9736842105263157</v>
      </c>
      <c r="Q936" t="s">
        <v>8323</v>
      </c>
      <c r="R936" t="s">
        <v>8326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1.4285714285714286</v>
      </c>
      <c r="P937" s="6">
        <f t="shared" si="57"/>
        <v>4</v>
      </c>
      <c r="Q937" t="s">
        <v>8323</v>
      </c>
      <c r="R937" t="s">
        <v>8326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1.1428571428571428</v>
      </c>
      <c r="P939" s="6">
        <f t="shared" si="57"/>
        <v>5</v>
      </c>
      <c r="Q939" t="s">
        <v>8323</v>
      </c>
      <c r="R939" t="s">
        <v>8326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0.35714285714285715</v>
      </c>
      <c r="P940" s="6">
        <f t="shared" si="57"/>
        <v>4</v>
      </c>
      <c r="Q940" t="s">
        <v>8323</v>
      </c>
      <c r="R940" t="s">
        <v>8326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1.4545454545454546</v>
      </c>
      <c r="P941" s="6">
        <f t="shared" si="57"/>
        <v>5</v>
      </c>
      <c r="Q941" t="s">
        <v>8323</v>
      </c>
      <c r="R941" t="s">
        <v>8326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17.155555555555555</v>
      </c>
      <c r="P942" s="6">
        <f t="shared" si="57"/>
        <v>0.90673575129533668</v>
      </c>
      <c r="Q942" t="s">
        <v>8317</v>
      </c>
      <c r="R942" t="s">
        <v>8319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2.3220000000000001</v>
      </c>
      <c r="P943" s="6">
        <f t="shared" si="57"/>
        <v>2.6701119724375539</v>
      </c>
      <c r="Q943" t="s">
        <v>8317</v>
      </c>
      <c r="R943" t="s">
        <v>8319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8.9066666666666663</v>
      </c>
      <c r="P944" s="6">
        <f t="shared" si="57"/>
        <v>2.3952095808383236</v>
      </c>
      <c r="Q944" t="s">
        <v>8317</v>
      </c>
      <c r="R944" t="s">
        <v>8319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9.6333333333333346</v>
      </c>
      <c r="P945" s="6">
        <f t="shared" si="57"/>
        <v>4.1522491349480966</v>
      </c>
      <c r="Q945" t="s">
        <v>8317</v>
      </c>
      <c r="R945" t="s">
        <v>8319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13.325999999999999</v>
      </c>
      <c r="P946" s="6">
        <f t="shared" si="57"/>
        <v>1.4407924358397117</v>
      </c>
      <c r="Q946" t="s">
        <v>8317</v>
      </c>
      <c r="R946" t="s">
        <v>8319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2.484</v>
      </c>
      <c r="P947" s="6">
        <f t="shared" si="57"/>
        <v>0.64412238325281801</v>
      </c>
      <c r="Q947" t="s">
        <v>8317</v>
      </c>
      <c r="R947" t="s">
        <v>8319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1.9066666666666665</v>
      </c>
      <c r="P948" s="6">
        <f t="shared" si="57"/>
        <v>1.7482517482517483</v>
      </c>
      <c r="Q948" t="s">
        <v>8317</v>
      </c>
      <c r="R948" t="s">
        <v>8319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12</v>
      </c>
      <c r="P950" s="6">
        <f t="shared" si="57"/>
        <v>1.6666666666666667</v>
      </c>
      <c r="Q950" t="s">
        <v>8317</v>
      </c>
      <c r="R950" t="s">
        <v>8319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1.365</v>
      </c>
      <c r="P951" s="6">
        <f t="shared" si="57"/>
        <v>2.5641025641025639</v>
      </c>
      <c r="Q951" t="s">
        <v>8317</v>
      </c>
      <c r="R951" t="s">
        <v>8319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28.04</v>
      </c>
      <c r="P952" s="6">
        <f t="shared" si="57"/>
        <v>1.7118402282453637</v>
      </c>
      <c r="Q952" t="s">
        <v>8317</v>
      </c>
      <c r="R952" t="s">
        <v>8319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38.39</v>
      </c>
      <c r="P953" s="6">
        <f t="shared" si="57"/>
        <v>0.63037249283667618</v>
      </c>
      <c r="Q953" t="s">
        <v>8317</v>
      </c>
      <c r="R953" t="s">
        <v>8319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39.942857142857143</v>
      </c>
      <c r="P954" s="6">
        <f t="shared" si="57"/>
        <v>1.0014306151645207</v>
      </c>
      <c r="Q954" t="s">
        <v>8317</v>
      </c>
      <c r="R954" t="s">
        <v>8319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0.84</v>
      </c>
      <c r="P955" s="6">
        <f t="shared" si="57"/>
        <v>3.9682539682539679</v>
      </c>
      <c r="Q955" t="s">
        <v>8317</v>
      </c>
      <c r="R955" t="s">
        <v>8319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43.406666666666666</v>
      </c>
      <c r="P956" s="6">
        <f t="shared" si="57"/>
        <v>1.1211795423130089</v>
      </c>
      <c r="Q956" t="s">
        <v>8317</v>
      </c>
      <c r="R956" t="s">
        <v>8319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5.6613333333333333</v>
      </c>
      <c r="P957" s="6">
        <f t="shared" si="57"/>
        <v>0.54757418747056052</v>
      </c>
      <c r="Q957" t="s">
        <v>8317</v>
      </c>
      <c r="R957" t="s">
        <v>8319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1.722</v>
      </c>
      <c r="P958" s="6">
        <f t="shared" si="57"/>
        <v>1.9744483159117305</v>
      </c>
      <c r="Q958" t="s">
        <v>8317</v>
      </c>
      <c r="R958" t="s">
        <v>8319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1.9416666666666664</v>
      </c>
      <c r="P959" s="6">
        <f t="shared" si="57"/>
        <v>3.0042918454935621</v>
      </c>
      <c r="Q959" t="s">
        <v>8317</v>
      </c>
      <c r="R959" t="s">
        <v>8319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11.328275684711327</v>
      </c>
      <c r="P960" s="6">
        <f t="shared" si="57"/>
        <v>1.9296254256526675</v>
      </c>
      <c r="Q960" t="s">
        <v>8317</v>
      </c>
      <c r="R960" t="s">
        <v>8319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38.86</v>
      </c>
      <c r="P961" s="6">
        <f t="shared" si="57"/>
        <v>0.8800823468862583</v>
      </c>
      <c r="Q961" t="s">
        <v>8317</v>
      </c>
      <c r="R961" t="s">
        <v>8319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6"/>
        <v>46.100628930817614</v>
      </c>
      <c r="P962" s="6">
        <f t="shared" si="57"/>
        <v>0.73280062366010523</v>
      </c>
      <c r="Q962" t="s">
        <v>8317</v>
      </c>
      <c r="R962" t="s">
        <v>8319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60">E963/D963*100</f>
        <v>42.188421052631583</v>
      </c>
      <c r="P963" s="6">
        <f t="shared" ref="P963:P1026" si="61">L963/E963*100</f>
        <v>0.2744579455575239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28.48</v>
      </c>
      <c r="P964" s="6">
        <f t="shared" si="61"/>
        <v>5.1966292134831464</v>
      </c>
      <c r="Q964" t="s">
        <v>8317</v>
      </c>
      <c r="R964" t="s">
        <v>8319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1.077142857142857</v>
      </c>
      <c r="P965" s="6">
        <f t="shared" si="61"/>
        <v>2.3872679045092835</v>
      </c>
      <c r="Q965" t="s">
        <v>8317</v>
      </c>
      <c r="R965" t="s">
        <v>8319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0.79909090909090907</v>
      </c>
      <c r="P966" s="6">
        <f t="shared" si="61"/>
        <v>3.2992036405005689</v>
      </c>
      <c r="Q966" t="s">
        <v>8317</v>
      </c>
      <c r="R966" t="s">
        <v>8319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1.1919999999999999</v>
      </c>
      <c r="P967" s="6">
        <f t="shared" si="61"/>
        <v>2.0134228187919461</v>
      </c>
      <c r="Q967" t="s">
        <v>8317</v>
      </c>
      <c r="R967" t="s">
        <v>8319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14.799999999999999</v>
      </c>
      <c r="P968" s="6">
        <f t="shared" si="61"/>
        <v>1.6891891891891893</v>
      </c>
      <c r="Q968" t="s">
        <v>8317</v>
      </c>
      <c r="R968" t="s">
        <v>8319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17.810000000000002</v>
      </c>
      <c r="P969" s="6">
        <f t="shared" si="61"/>
        <v>2.2740033688938799</v>
      </c>
      <c r="Q969" t="s">
        <v>8317</v>
      </c>
      <c r="R969" t="s">
        <v>8319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1.325</v>
      </c>
      <c r="P970" s="6">
        <f t="shared" si="61"/>
        <v>3.7735849056603774</v>
      </c>
      <c r="Q970" t="s">
        <v>8317</v>
      </c>
      <c r="R970" t="s">
        <v>8319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46.666666666666664</v>
      </c>
      <c r="P971" s="6">
        <f t="shared" si="61"/>
        <v>7.857142857142857E-2</v>
      </c>
      <c r="Q971" t="s">
        <v>8317</v>
      </c>
      <c r="R971" t="s">
        <v>8319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45.92</v>
      </c>
      <c r="P972" s="6">
        <f t="shared" si="61"/>
        <v>0.6097560975609756</v>
      </c>
      <c r="Q972" t="s">
        <v>8317</v>
      </c>
      <c r="R972" t="s">
        <v>8319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0.22599999999999998</v>
      </c>
      <c r="P973" s="6">
        <f t="shared" si="61"/>
        <v>2.2123893805309733</v>
      </c>
      <c r="Q973" t="s">
        <v>8317</v>
      </c>
      <c r="R973" t="s">
        <v>8319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34.625</v>
      </c>
      <c r="P974" s="6">
        <f t="shared" si="61"/>
        <v>0.64981949458483756</v>
      </c>
      <c r="Q974" t="s">
        <v>8317</v>
      </c>
      <c r="R974" t="s">
        <v>8319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2.0549999999999997</v>
      </c>
      <c r="P975" s="6">
        <f t="shared" si="61"/>
        <v>1.9464720194647203</v>
      </c>
      <c r="Q975" t="s">
        <v>8317</v>
      </c>
      <c r="R975" t="s">
        <v>8319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0.55999999999999994</v>
      </c>
      <c r="P976" s="6">
        <f t="shared" si="61"/>
        <v>1.0714285714285714</v>
      </c>
      <c r="Q976" t="s">
        <v>8317</v>
      </c>
      <c r="R976" t="s">
        <v>8319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2.6069999999999998</v>
      </c>
      <c r="P977" s="6">
        <f t="shared" si="61"/>
        <v>0.92059838895281931</v>
      </c>
      <c r="Q977" t="s">
        <v>8317</v>
      </c>
      <c r="R977" t="s">
        <v>8319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1.9259999999999999</v>
      </c>
      <c r="P978" s="6">
        <f t="shared" si="61"/>
        <v>0.62305295950155759</v>
      </c>
      <c r="Q978" t="s">
        <v>8317</v>
      </c>
      <c r="R978" t="s">
        <v>8319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33.666666666666664</v>
      </c>
      <c r="P979" s="6">
        <f t="shared" si="61"/>
        <v>1.3201320132013201</v>
      </c>
      <c r="Q979" t="s">
        <v>8317</v>
      </c>
      <c r="R979" t="s">
        <v>8319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56.263267182990241</v>
      </c>
      <c r="P980" s="6">
        <f t="shared" si="61"/>
        <v>0.12644824360305532</v>
      </c>
      <c r="Q980" t="s">
        <v>8317</v>
      </c>
      <c r="R980" t="s">
        <v>8319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82.817599999999999</v>
      </c>
      <c r="P981" s="6">
        <f t="shared" si="61"/>
        <v>0.33119254154396444</v>
      </c>
      <c r="Q981" t="s">
        <v>8317</v>
      </c>
      <c r="R981" t="s">
        <v>8319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14.860000000000001</v>
      </c>
      <c r="P982" s="6">
        <f t="shared" si="61"/>
        <v>2.0861372812920593</v>
      </c>
      <c r="Q982" t="s">
        <v>8317</v>
      </c>
      <c r="R982" t="s">
        <v>8319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1.2375123751237513E-2</v>
      </c>
      <c r="P983" s="6">
        <f t="shared" si="61"/>
        <v>36.363636363636367</v>
      </c>
      <c r="Q983" t="s">
        <v>8317</v>
      </c>
      <c r="R983" t="s">
        <v>8319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1.7142857142857144E-2</v>
      </c>
      <c r="P984" s="6">
        <f t="shared" si="61"/>
        <v>100</v>
      </c>
      <c r="Q984" t="s">
        <v>8317</v>
      </c>
      <c r="R984" t="s">
        <v>8319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29.506136117214709</v>
      </c>
      <c r="P985" s="6">
        <f t="shared" si="61"/>
        <v>0.58209489122304958</v>
      </c>
      <c r="Q985" t="s">
        <v>8317</v>
      </c>
      <c r="R985" t="s">
        <v>8319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1.06</v>
      </c>
      <c r="P986" s="6">
        <f t="shared" si="61"/>
        <v>2.8301886792452833</v>
      </c>
      <c r="Q986" t="s">
        <v>8317</v>
      </c>
      <c r="R986" t="s">
        <v>8319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6.293333333333333</v>
      </c>
      <c r="P987" s="6">
        <f t="shared" si="61"/>
        <v>1.2182203389830508</v>
      </c>
      <c r="Q987" t="s">
        <v>8317</v>
      </c>
      <c r="R987" t="s">
        <v>8319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12.75</v>
      </c>
      <c r="P988" s="6">
        <f t="shared" si="61"/>
        <v>0.90196078431372551</v>
      </c>
      <c r="Q988" t="s">
        <v>8317</v>
      </c>
      <c r="R988" t="s">
        <v>8319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13.22</v>
      </c>
      <c r="P989" s="6">
        <f t="shared" si="61"/>
        <v>0.6202723146747352</v>
      </c>
      <c r="Q989" t="s">
        <v>8317</v>
      </c>
      <c r="R989" t="s">
        <v>8319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16.77</v>
      </c>
      <c r="P991" s="6">
        <f t="shared" si="61"/>
        <v>1.9081693500298151</v>
      </c>
      <c r="Q991" t="s">
        <v>8317</v>
      </c>
      <c r="R991" t="s">
        <v>8319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0.104</v>
      </c>
      <c r="P992" s="6">
        <f t="shared" si="61"/>
        <v>7.6923076923076925</v>
      </c>
      <c r="Q992" t="s">
        <v>8317</v>
      </c>
      <c r="R992" t="s">
        <v>8319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4.24</v>
      </c>
      <c r="P993" s="6">
        <f t="shared" si="61"/>
        <v>3.3018867924528301</v>
      </c>
      <c r="Q993" t="s">
        <v>8317</v>
      </c>
      <c r="R993" t="s">
        <v>8319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0.46699999999999997</v>
      </c>
      <c r="P994" s="6">
        <f t="shared" si="61"/>
        <v>0.85653104925053536</v>
      </c>
      <c r="Q994" t="s">
        <v>8317</v>
      </c>
      <c r="R994" t="s">
        <v>8319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25.087142857142858</v>
      </c>
      <c r="P995" s="6">
        <f t="shared" si="61"/>
        <v>1.1161095609589431</v>
      </c>
      <c r="Q995" t="s">
        <v>8317</v>
      </c>
      <c r="R995" t="s">
        <v>8319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2.3345000000000002</v>
      </c>
      <c r="P996" s="6">
        <f t="shared" si="61"/>
        <v>0.23559648747055045</v>
      </c>
      <c r="Q996" t="s">
        <v>8317</v>
      </c>
      <c r="R996" t="s">
        <v>8319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7.26</v>
      </c>
      <c r="P997" s="6">
        <f t="shared" si="61"/>
        <v>1.2396694214876034</v>
      </c>
      <c r="Q997" t="s">
        <v>8317</v>
      </c>
      <c r="R997" t="s">
        <v>8319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1.625</v>
      </c>
      <c r="P998" s="6">
        <f t="shared" si="61"/>
        <v>7.6923076923076925</v>
      </c>
      <c r="Q998" t="s">
        <v>8317</v>
      </c>
      <c r="R998" t="s">
        <v>8319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1.3</v>
      </c>
      <c r="P999" s="6">
        <f t="shared" si="61"/>
        <v>12.307692307692308</v>
      </c>
      <c r="Q999" t="s">
        <v>8317</v>
      </c>
      <c r="R999" t="s">
        <v>8319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58.558333333333337</v>
      </c>
      <c r="P1000" s="6">
        <f t="shared" si="61"/>
        <v>0.65177173758360607</v>
      </c>
      <c r="Q1000" t="s">
        <v>8317</v>
      </c>
      <c r="R1000" t="s">
        <v>8319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7.7886666666666677</v>
      </c>
      <c r="P1001" s="6">
        <f t="shared" si="61"/>
        <v>0.34237781391765815</v>
      </c>
      <c r="Q1001" t="s">
        <v>8317</v>
      </c>
      <c r="R1001" t="s">
        <v>8319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2.2157147647256061</v>
      </c>
      <c r="P1002" s="6">
        <f t="shared" si="61"/>
        <v>3.026634382566586E-2</v>
      </c>
      <c r="Q1002" t="s">
        <v>8317</v>
      </c>
      <c r="R1002" t="s">
        <v>8319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104</v>
      </c>
      <c r="P1003" s="6">
        <f t="shared" si="61"/>
        <v>7.6923076923076927E-2</v>
      </c>
      <c r="Q1003" t="s">
        <v>8317</v>
      </c>
      <c r="R1003" t="s">
        <v>8319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29.6029602960296</v>
      </c>
      <c r="P1004" s="6">
        <f t="shared" si="61"/>
        <v>0.74324324324324331</v>
      </c>
      <c r="Q1004" t="s">
        <v>8317</v>
      </c>
      <c r="R1004" t="s">
        <v>8319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16.055</v>
      </c>
      <c r="P1005" s="6">
        <f t="shared" si="61"/>
        <v>0.46714419184054812</v>
      </c>
      <c r="Q1005" t="s">
        <v>8317</v>
      </c>
      <c r="R1005" t="s">
        <v>8319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82.207999999999998</v>
      </c>
      <c r="P1006" s="6">
        <f t="shared" si="61"/>
        <v>0.46224211755546907</v>
      </c>
      <c r="Q1006" t="s">
        <v>8317</v>
      </c>
      <c r="R1006" t="s">
        <v>8319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75.051000000000002</v>
      </c>
      <c r="P1007" s="6">
        <f t="shared" si="61"/>
        <v>0.1072603962638739</v>
      </c>
      <c r="Q1007" t="s">
        <v>8317</v>
      </c>
      <c r="R1007" t="s">
        <v>8319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5.8500000000000005</v>
      </c>
      <c r="P1008" s="6">
        <f t="shared" si="61"/>
        <v>3.4188034188034191</v>
      </c>
      <c r="Q1008" t="s">
        <v>8317</v>
      </c>
      <c r="R1008" t="s">
        <v>8319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44.32</v>
      </c>
      <c r="P1009" s="6">
        <f t="shared" si="61"/>
        <v>0.57160048134777375</v>
      </c>
      <c r="Q1009" t="s">
        <v>8317</v>
      </c>
      <c r="R1009" t="s">
        <v>8319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0.26737967914438499</v>
      </c>
      <c r="P1010" s="6">
        <f t="shared" si="61"/>
        <v>0.4</v>
      </c>
      <c r="Q1010" t="s">
        <v>8317</v>
      </c>
      <c r="R1010" t="s">
        <v>8319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13.13</v>
      </c>
      <c r="P1011" s="6">
        <f t="shared" si="61"/>
        <v>1.5384615384615385</v>
      </c>
      <c r="Q1011" t="s">
        <v>8317</v>
      </c>
      <c r="R1011" t="s">
        <v>8319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0.19088937093275488</v>
      </c>
      <c r="P1012" s="6">
        <f t="shared" si="61"/>
        <v>1.8181818181818181</v>
      </c>
      <c r="Q1012" t="s">
        <v>8317</v>
      </c>
      <c r="R1012" t="s">
        <v>8319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0.375</v>
      </c>
      <c r="P1013" s="6">
        <f t="shared" si="61"/>
        <v>1.3333333333333335</v>
      </c>
      <c r="Q1013" t="s">
        <v>8317</v>
      </c>
      <c r="R1013" t="s">
        <v>8319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21535.021000000001</v>
      </c>
      <c r="P1014" s="6">
        <f t="shared" si="61"/>
        <v>7.1975783074462757E-2</v>
      </c>
      <c r="Q1014" t="s">
        <v>8317</v>
      </c>
      <c r="R1014" t="s">
        <v>8319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34.527999999999999</v>
      </c>
      <c r="P1015" s="6">
        <f t="shared" si="61"/>
        <v>1.0426320667284523</v>
      </c>
      <c r="Q1015" t="s">
        <v>8317</v>
      </c>
      <c r="R1015" t="s">
        <v>8319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30.599999999999998</v>
      </c>
      <c r="P1016" s="6">
        <f t="shared" si="61"/>
        <v>0.52287581699346397</v>
      </c>
      <c r="Q1016" t="s">
        <v>8317</v>
      </c>
      <c r="R1016" t="s">
        <v>8319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2.666666666666667</v>
      </c>
      <c r="P1017" s="6">
        <f t="shared" si="61"/>
        <v>2.5</v>
      </c>
      <c r="Q1017" t="s">
        <v>8317</v>
      </c>
      <c r="R1017" t="s">
        <v>8319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2.8420000000000001</v>
      </c>
      <c r="P1018" s="6">
        <f t="shared" si="61"/>
        <v>1.3370865587614356</v>
      </c>
      <c r="Q1018" t="s">
        <v>8317</v>
      </c>
      <c r="R1018" t="s">
        <v>8319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22.878799999999998</v>
      </c>
      <c r="P1019" s="6">
        <f t="shared" si="61"/>
        <v>0.62066192282812038</v>
      </c>
      <c r="Q1019" t="s">
        <v>8317</v>
      </c>
      <c r="R1019" t="s">
        <v>8319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3.105</v>
      </c>
      <c r="P1020" s="6">
        <f t="shared" si="61"/>
        <v>1.1272141706924315</v>
      </c>
      <c r="Q1020" t="s">
        <v>8317</v>
      </c>
      <c r="R1020" t="s">
        <v>8319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47.333333333333336</v>
      </c>
      <c r="P1021" s="6">
        <f t="shared" si="61"/>
        <v>1.8779342723004695</v>
      </c>
      <c r="Q1021" t="s">
        <v>8317</v>
      </c>
      <c r="R1021" t="s">
        <v>8319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205.54838709677421</v>
      </c>
      <c r="P1022" s="6">
        <f t="shared" si="61"/>
        <v>0.94161958568738224</v>
      </c>
      <c r="Q1022" t="s">
        <v>8323</v>
      </c>
      <c r="R1022" t="s">
        <v>8328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351.80366666666669</v>
      </c>
      <c r="P1023" s="6">
        <f t="shared" si="61"/>
        <v>4.5290412929181141</v>
      </c>
      <c r="Q1023" t="s">
        <v>8323</v>
      </c>
      <c r="R1023" t="s">
        <v>8328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114.9</v>
      </c>
      <c r="P1024" s="6">
        <f t="shared" si="61"/>
        <v>3.2201914708442123</v>
      </c>
      <c r="Q1024" t="s">
        <v>8323</v>
      </c>
      <c r="R1024" t="s">
        <v>8328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237.15</v>
      </c>
      <c r="P1025" s="6">
        <f t="shared" si="61"/>
        <v>2.7619650010541852</v>
      </c>
      <c r="Q1025" t="s">
        <v>8323</v>
      </c>
      <c r="R1025" t="s">
        <v>8328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0"/>
        <v>118.63774999999998</v>
      </c>
      <c r="P1026" s="6">
        <f t="shared" si="61"/>
        <v>0.2570851183539809</v>
      </c>
      <c r="Q1026" t="s">
        <v>8323</v>
      </c>
      <c r="R1026" t="s">
        <v>8328</v>
      </c>
      <c r="S1026" s="11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64">E1027/D1027*100</f>
        <v>109.92831428571431</v>
      </c>
      <c r="P1027" s="6">
        <f t="shared" ref="P1027:P1090" si="65">L1027/E1027*100</f>
        <v>1.391816121207301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100.00828571428571</v>
      </c>
      <c r="P1028" s="6">
        <f t="shared" si="65"/>
        <v>1.742712746658134</v>
      </c>
      <c r="Q1028" t="s">
        <v>8323</v>
      </c>
      <c r="R1028" t="s">
        <v>8328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103.09292094387415</v>
      </c>
      <c r="P1029" s="6">
        <f t="shared" si="65"/>
        <v>1.4354066985645932</v>
      </c>
      <c r="Q1029" t="s">
        <v>8323</v>
      </c>
      <c r="R1029" t="s">
        <v>8328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117.27000000000001</v>
      </c>
      <c r="P1030" s="6">
        <f t="shared" si="65"/>
        <v>2.1744691737017137</v>
      </c>
      <c r="Q1030" t="s">
        <v>8323</v>
      </c>
      <c r="R1030" t="s">
        <v>8328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111.75999999999999</v>
      </c>
      <c r="P1031" s="6">
        <f t="shared" si="65"/>
        <v>1.2616320687186828</v>
      </c>
      <c r="Q1031" t="s">
        <v>8323</v>
      </c>
      <c r="R1031" t="s">
        <v>8328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342.09999999999997</v>
      </c>
      <c r="P1032" s="6">
        <f t="shared" si="65"/>
        <v>2.3238819058754747</v>
      </c>
      <c r="Q1032" t="s">
        <v>8323</v>
      </c>
      <c r="R1032" t="s">
        <v>8328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107.4</v>
      </c>
      <c r="P1033" s="6">
        <f t="shared" si="65"/>
        <v>0.92178770949720679</v>
      </c>
      <c r="Q1033" t="s">
        <v>8323</v>
      </c>
      <c r="R1033" t="s">
        <v>8328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108.49703703703703</v>
      </c>
      <c r="P1034" s="6">
        <f t="shared" si="65"/>
        <v>1.6385496105031028</v>
      </c>
      <c r="Q1034" t="s">
        <v>8323</v>
      </c>
      <c r="R1034" t="s">
        <v>8328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102.86144578313252</v>
      </c>
      <c r="P1035" s="6">
        <f t="shared" si="65"/>
        <v>1.9765739385065886</v>
      </c>
      <c r="Q1035" t="s">
        <v>8323</v>
      </c>
      <c r="R1035" t="s">
        <v>8328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130.0018</v>
      </c>
      <c r="P1036" s="6">
        <f t="shared" si="65"/>
        <v>2.5538107933890148</v>
      </c>
      <c r="Q1036" t="s">
        <v>8323</v>
      </c>
      <c r="R1036" t="s">
        <v>8328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107.65217391304347</v>
      </c>
      <c r="P1037" s="6">
        <f t="shared" si="65"/>
        <v>1.5347334410339257</v>
      </c>
      <c r="Q1037" t="s">
        <v>8323</v>
      </c>
      <c r="R1037" t="s">
        <v>8328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112.36044444444444</v>
      </c>
      <c r="P1038" s="6">
        <f t="shared" si="65"/>
        <v>4.1730779119579449</v>
      </c>
      <c r="Q1038" t="s">
        <v>8323</v>
      </c>
      <c r="R1038" t="s">
        <v>8328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102.1</v>
      </c>
      <c r="P1039" s="6">
        <f t="shared" si="65"/>
        <v>2.056807051909892</v>
      </c>
      <c r="Q1039" t="s">
        <v>8323</v>
      </c>
      <c r="R1039" t="s">
        <v>8328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145.33333333333334</v>
      </c>
      <c r="P1040" s="6">
        <f t="shared" si="65"/>
        <v>2.7981651376146792</v>
      </c>
      <c r="Q1040" t="s">
        <v>8323</v>
      </c>
      <c r="R1040" t="s">
        <v>8328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128.19999999999999</v>
      </c>
      <c r="P1041" s="6">
        <f t="shared" si="65"/>
        <v>4.6801872074882995</v>
      </c>
      <c r="Q1041" t="s">
        <v>8323</v>
      </c>
      <c r="R1041" t="s">
        <v>8328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0.29411764705882354</v>
      </c>
      <c r="P1042" s="6">
        <f t="shared" si="65"/>
        <v>0.4</v>
      </c>
      <c r="Q1042" t="s">
        <v>8329</v>
      </c>
      <c r="R1042" t="s">
        <v>8330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1.5384615384615385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8.5370000000000008</v>
      </c>
      <c r="P1045" s="6">
        <f t="shared" si="65"/>
        <v>3.4204052945999761</v>
      </c>
      <c r="Q1045" t="s">
        <v>8329</v>
      </c>
      <c r="R1045" t="s">
        <v>8330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8.5714285714285715E-2</v>
      </c>
      <c r="P1046" s="6">
        <f t="shared" si="65"/>
        <v>33.333333333333329</v>
      </c>
      <c r="Q1046" t="s">
        <v>8329</v>
      </c>
      <c r="R1046" t="s">
        <v>8330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2.6599999999999997</v>
      </c>
      <c r="P1047" s="6">
        <f t="shared" si="65"/>
        <v>3.007518796992481</v>
      </c>
      <c r="Q1047" t="s">
        <v>8329</v>
      </c>
      <c r="R1047" t="s">
        <v>8330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0.05</v>
      </c>
      <c r="P1049" s="6">
        <f t="shared" si="65"/>
        <v>100</v>
      </c>
      <c r="Q1049" t="s">
        <v>8329</v>
      </c>
      <c r="R1049" t="s">
        <v>8330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1.4133333333333333</v>
      </c>
      <c r="P1050" s="6">
        <f t="shared" si="65"/>
        <v>1.8867924528301887</v>
      </c>
      <c r="Q1050" t="s">
        <v>8329</v>
      </c>
      <c r="R1050" t="s">
        <v>8330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1</v>
      </c>
      <c r="P1055" s="6">
        <f t="shared" si="65"/>
        <v>6.666666666666667</v>
      </c>
      <c r="Q1055" t="s">
        <v>8329</v>
      </c>
      <c r="R1055" t="s">
        <v>8330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1</v>
      </c>
      <c r="P1062" s="6">
        <f t="shared" si="65"/>
        <v>2</v>
      </c>
      <c r="Q1062" t="s">
        <v>8329</v>
      </c>
      <c r="R1062" t="s">
        <v>8330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95.477386934673376</v>
      </c>
      <c r="P1064" s="6">
        <f t="shared" si="65"/>
        <v>2.1052631578947367</v>
      </c>
      <c r="Q1064" t="s">
        <v>8329</v>
      </c>
      <c r="R1064" t="s">
        <v>8330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8.974444444444444</v>
      </c>
      <c r="P1066" s="6">
        <f t="shared" si="65"/>
        <v>1.5228426395939088</v>
      </c>
      <c r="Q1066" t="s">
        <v>8331</v>
      </c>
      <c r="R1066" t="s">
        <v>8332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2.7</v>
      </c>
      <c r="P1067" s="6">
        <f t="shared" si="65"/>
        <v>6.1728395061728394</v>
      </c>
      <c r="Q1067" t="s">
        <v>8331</v>
      </c>
      <c r="R1067" t="s">
        <v>8332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3.3673333333333333</v>
      </c>
      <c r="P1068" s="6">
        <f t="shared" si="65"/>
        <v>2.9301128489408037</v>
      </c>
      <c r="Q1068" t="s">
        <v>8331</v>
      </c>
      <c r="R1068" t="s">
        <v>8332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26</v>
      </c>
      <c r="P1069" s="6">
        <f t="shared" si="65"/>
        <v>7.6923076923076925</v>
      </c>
      <c r="Q1069" t="s">
        <v>8331</v>
      </c>
      <c r="R1069" t="s">
        <v>8332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0.15</v>
      </c>
      <c r="P1070" s="6">
        <f t="shared" si="65"/>
        <v>8.8888888888888893</v>
      </c>
      <c r="Q1070" t="s">
        <v>8331</v>
      </c>
      <c r="R1070" t="s">
        <v>8332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38.636363636363633</v>
      </c>
      <c r="P1071" s="6">
        <f t="shared" si="65"/>
        <v>2.4705882352941173</v>
      </c>
      <c r="Q1071" t="s">
        <v>8331</v>
      </c>
      <c r="R1071" t="s">
        <v>8332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0.70000000000000007</v>
      </c>
      <c r="P1072" s="6">
        <f t="shared" si="65"/>
        <v>2.8571428571428572</v>
      </c>
      <c r="Q1072" t="s">
        <v>8331</v>
      </c>
      <c r="R1072" t="s">
        <v>8332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6.8000000000000005E-2</v>
      </c>
      <c r="P1074" s="6">
        <f t="shared" si="65"/>
        <v>7.8431372549019605</v>
      </c>
      <c r="Q1074" t="s">
        <v>8331</v>
      </c>
      <c r="R1074" t="s">
        <v>8332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1.3333333333333335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6.3092592592592585</v>
      </c>
      <c r="P1076" s="6">
        <f t="shared" si="65"/>
        <v>0.8805400645729381</v>
      </c>
      <c r="Q1076" t="s">
        <v>8331</v>
      </c>
      <c r="R1076" t="s">
        <v>8332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4.5</v>
      </c>
      <c r="P1077" s="6">
        <f t="shared" si="65"/>
        <v>6.666666666666667</v>
      </c>
      <c r="Q1077" t="s">
        <v>8331</v>
      </c>
      <c r="R1077" t="s">
        <v>8332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62.765333333333331</v>
      </c>
      <c r="P1078" s="6">
        <f t="shared" si="65"/>
        <v>2.0712070357309766</v>
      </c>
      <c r="Q1078" t="s">
        <v>8331</v>
      </c>
      <c r="R1078" t="s">
        <v>8332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29.376000000000001</v>
      </c>
      <c r="P1079" s="6">
        <f t="shared" si="65"/>
        <v>2.2739651416122006</v>
      </c>
      <c r="Q1079" t="s">
        <v>8331</v>
      </c>
      <c r="R1079" t="s">
        <v>8332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7.5</v>
      </c>
      <c r="P1080" s="6">
        <f t="shared" si="65"/>
        <v>11.111111111111111</v>
      </c>
      <c r="Q1080" t="s">
        <v>8331</v>
      </c>
      <c r="R1080" t="s">
        <v>8332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2.6076923076923078</v>
      </c>
      <c r="P1081" s="6">
        <f t="shared" si="65"/>
        <v>2.6548672566371683</v>
      </c>
      <c r="Q1081" t="s">
        <v>8331</v>
      </c>
      <c r="R1081" t="s">
        <v>8332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9.1050000000000004</v>
      </c>
      <c r="P1082" s="6">
        <f t="shared" si="65"/>
        <v>5.3816584294343768</v>
      </c>
      <c r="Q1082" t="s">
        <v>8331</v>
      </c>
      <c r="R1082" t="s">
        <v>8332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1.7647058823529412E-2</v>
      </c>
      <c r="P1083" s="6">
        <f t="shared" si="65"/>
        <v>33.333333333333329</v>
      </c>
      <c r="Q1083" t="s">
        <v>8331</v>
      </c>
      <c r="R1083" t="s">
        <v>8332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0.55999999999999994</v>
      </c>
      <c r="P1084" s="6">
        <f t="shared" si="65"/>
        <v>5.3571428571428568</v>
      </c>
      <c r="Q1084" t="s">
        <v>8331</v>
      </c>
      <c r="R1084" t="s">
        <v>8332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0.82000000000000006</v>
      </c>
      <c r="P1085" s="6">
        <f t="shared" si="65"/>
        <v>0.24390243902439024</v>
      </c>
      <c r="Q1085" t="s">
        <v>8331</v>
      </c>
      <c r="R1085" t="s">
        <v>8332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3.42</v>
      </c>
      <c r="P1087" s="6">
        <f t="shared" si="65"/>
        <v>0.8771929824561403</v>
      </c>
      <c r="Q1087" t="s">
        <v>8331</v>
      </c>
      <c r="R1087" t="s">
        <v>8332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8.3333333333333343E-2</v>
      </c>
      <c r="P1088" s="6">
        <f t="shared" si="65"/>
        <v>13.333333333333334</v>
      </c>
      <c r="Q1088" t="s">
        <v>8331</v>
      </c>
      <c r="R1088" t="s">
        <v>8332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4"/>
        <v>14.182977777777777</v>
      </c>
      <c r="P1090" s="6">
        <f t="shared" si="65"/>
        <v>2.303230476596358</v>
      </c>
      <c r="Q1090" t="s">
        <v>8331</v>
      </c>
      <c r="R1090" t="s">
        <v>8332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68">E1091/D1091*100</f>
        <v>7.8266666666666662</v>
      </c>
      <c r="P1091" s="6">
        <f t="shared" ref="P1091:P1154" si="69">L1091/E1091*100</f>
        <v>4.1737649063032363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3.8464497269020695E-2</v>
      </c>
      <c r="P1092" s="6">
        <f t="shared" si="69"/>
        <v>20</v>
      </c>
      <c r="Q1092" t="s">
        <v>8331</v>
      </c>
      <c r="R1092" t="s">
        <v>8332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12.5</v>
      </c>
      <c r="P1093" s="6">
        <f t="shared" si="69"/>
        <v>8</v>
      </c>
      <c r="Q1093" t="s">
        <v>8331</v>
      </c>
      <c r="R1093" t="s">
        <v>8332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1.05</v>
      </c>
      <c r="P1094" s="6">
        <f t="shared" si="69"/>
        <v>33.333333333333329</v>
      </c>
      <c r="Q1094" t="s">
        <v>8331</v>
      </c>
      <c r="R1094" t="s">
        <v>8332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14.083333333333334</v>
      </c>
      <c r="P1095" s="6">
        <f t="shared" si="69"/>
        <v>9.4674556213017755</v>
      </c>
      <c r="Q1095" t="s">
        <v>8331</v>
      </c>
      <c r="R1095" t="s">
        <v>8332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18.300055555555556</v>
      </c>
      <c r="P1096" s="6">
        <f t="shared" si="69"/>
        <v>0.81966964277582643</v>
      </c>
      <c r="Q1096" t="s">
        <v>8331</v>
      </c>
      <c r="R1096" t="s">
        <v>8332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5.0347999999999997</v>
      </c>
      <c r="P1097" s="6">
        <f t="shared" si="69"/>
        <v>0.37340112814808929</v>
      </c>
      <c r="Q1097" t="s">
        <v>8331</v>
      </c>
      <c r="R1097" t="s">
        <v>8332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17.933333333333334</v>
      </c>
      <c r="P1098" s="6">
        <f t="shared" si="69"/>
        <v>1.3475836431226766</v>
      </c>
      <c r="Q1098" t="s">
        <v>8331</v>
      </c>
      <c r="R1098" t="s">
        <v>8332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4.7E-2</v>
      </c>
      <c r="P1099" s="6">
        <f t="shared" si="69"/>
        <v>14.893617021276595</v>
      </c>
      <c r="Q1099" t="s">
        <v>8331</v>
      </c>
      <c r="R1099" t="s">
        <v>8332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7.2120000000000006</v>
      </c>
      <c r="P1100" s="6">
        <f t="shared" si="69"/>
        <v>1.2201885745978924</v>
      </c>
      <c r="Q1100" t="s">
        <v>8331</v>
      </c>
      <c r="R1100" t="s">
        <v>8332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0.5</v>
      </c>
      <c r="P1101" s="6">
        <f t="shared" si="69"/>
        <v>4</v>
      </c>
      <c r="Q1101" t="s">
        <v>8331</v>
      </c>
      <c r="R1101" t="s">
        <v>8332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2.5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4.1000000000000002E-2</v>
      </c>
      <c r="P1103" s="6">
        <f t="shared" si="69"/>
        <v>14.634146341463413</v>
      </c>
      <c r="Q1103" t="s">
        <v>8331</v>
      </c>
      <c r="R1103" t="s">
        <v>8332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5.3125</v>
      </c>
      <c r="P1104" s="6">
        <f t="shared" si="69"/>
        <v>5.6470588235294121</v>
      </c>
      <c r="Q1104" t="s">
        <v>8331</v>
      </c>
      <c r="R1104" t="s">
        <v>8332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1.6199999999999999</v>
      </c>
      <c r="P1105" s="6">
        <f t="shared" si="69"/>
        <v>6.1728395061728394</v>
      </c>
      <c r="Q1105" t="s">
        <v>8331</v>
      </c>
      <c r="R1105" t="s">
        <v>8332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4.9516666666666671</v>
      </c>
      <c r="P1106" s="6">
        <f t="shared" si="69"/>
        <v>1.2453719286435545</v>
      </c>
      <c r="Q1106" t="s">
        <v>8331</v>
      </c>
      <c r="R1106" t="s">
        <v>8332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0.159</v>
      </c>
      <c r="P1107" s="6">
        <f t="shared" si="69"/>
        <v>1.3976240391334731</v>
      </c>
      <c r="Q1107" t="s">
        <v>8331</v>
      </c>
      <c r="R1107" t="s">
        <v>8332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41.25</v>
      </c>
      <c r="P1108" s="6">
        <f t="shared" si="69"/>
        <v>4.2424242424242431</v>
      </c>
      <c r="Q1108" t="s">
        <v>8331</v>
      </c>
      <c r="R1108" t="s">
        <v>8332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2.93</v>
      </c>
      <c r="P1110" s="6">
        <f t="shared" si="69"/>
        <v>2.8668941979522184</v>
      </c>
      <c r="Q1110" t="s">
        <v>8331</v>
      </c>
      <c r="R1110" t="s">
        <v>8332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0.44999999999999996</v>
      </c>
      <c r="P1111" s="6">
        <f t="shared" si="69"/>
        <v>6.666666666666667</v>
      </c>
      <c r="Q1111" t="s">
        <v>8331</v>
      </c>
      <c r="R1111" t="s">
        <v>8332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0.51</v>
      </c>
      <c r="P1112" s="6">
        <f t="shared" si="69"/>
        <v>4.3137254901960782</v>
      </c>
      <c r="Q1112" t="s">
        <v>8331</v>
      </c>
      <c r="R1112" t="s">
        <v>8332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0.04</v>
      </c>
      <c r="P1113" s="6">
        <f t="shared" si="69"/>
        <v>100</v>
      </c>
      <c r="Q1113" t="s">
        <v>8331</v>
      </c>
      <c r="R1113" t="s">
        <v>8332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35.537409090909087</v>
      </c>
      <c r="P1114" s="6">
        <f t="shared" si="69"/>
        <v>0.99766827018391635</v>
      </c>
      <c r="Q1114" t="s">
        <v>8331</v>
      </c>
      <c r="R1114" t="s">
        <v>8332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0.5</v>
      </c>
      <c r="P1115" s="6">
        <f t="shared" si="69"/>
        <v>20</v>
      </c>
      <c r="Q1115" t="s">
        <v>8331</v>
      </c>
      <c r="R1115" t="s">
        <v>8332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0.16666666666666669</v>
      </c>
      <c r="P1116" s="6">
        <f t="shared" si="69"/>
        <v>30</v>
      </c>
      <c r="Q1116" t="s">
        <v>8331</v>
      </c>
      <c r="R1116" t="s">
        <v>8332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0.13250000000000001</v>
      </c>
      <c r="P1117" s="6">
        <f t="shared" si="69"/>
        <v>7.5471698113207548</v>
      </c>
      <c r="Q1117" t="s">
        <v>8331</v>
      </c>
      <c r="R1117" t="s">
        <v>8332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3.5704000000000007E-2</v>
      </c>
      <c r="P1118" s="6">
        <f t="shared" si="69"/>
        <v>5.6016132646202106</v>
      </c>
      <c r="Q1118" t="s">
        <v>8331</v>
      </c>
      <c r="R1118" t="s">
        <v>8332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8.3000000000000007</v>
      </c>
      <c r="P1119" s="6">
        <f t="shared" si="69"/>
        <v>9.6385542168674707</v>
      </c>
      <c r="Q1119" t="s">
        <v>8331</v>
      </c>
      <c r="R1119" t="s">
        <v>8332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2.4222222222222221</v>
      </c>
      <c r="P1120" s="6">
        <f t="shared" si="69"/>
        <v>2.7522935779816518</v>
      </c>
      <c r="Q1120" t="s">
        <v>8331</v>
      </c>
      <c r="R1120" t="s">
        <v>8332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0.23809523809523811</v>
      </c>
      <c r="P1121" s="6">
        <f t="shared" si="69"/>
        <v>20</v>
      </c>
      <c r="Q1121" t="s">
        <v>8331</v>
      </c>
      <c r="R1121" t="s">
        <v>8332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1.1599999999999999E-2</v>
      </c>
      <c r="P1123" s="6">
        <f t="shared" si="69"/>
        <v>17.241379310344829</v>
      </c>
      <c r="Q1123" t="s">
        <v>8331</v>
      </c>
      <c r="R1123" t="s">
        <v>8332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0.22</v>
      </c>
      <c r="P1125" s="6">
        <f t="shared" si="69"/>
        <v>27.27272727272727</v>
      </c>
      <c r="Q1125" t="s">
        <v>8331</v>
      </c>
      <c r="R1125" t="s">
        <v>8332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0.47222222222222221</v>
      </c>
      <c r="P1126" s="6">
        <f t="shared" si="69"/>
        <v>1.6470588235294119</v>
      </c>
      <c r="Q1126" t="s">
        <v>8331</v>
      </c>
      <c r="R1126" t="s">
        <v>8333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0.5</v>
      </c>
      <c r="P1128" s="6">
        <f t="shared" si="69"/>
        <v>20</v>
      </c>
      <c r="Q1128" t="s">
        <v>8331</v>
      </c>
      <c r="R1128" t="s">
        <v>8333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1.6714285714285713</v>
      </c>
      <c r="P1129" s="6">
        <f t="shared" si="69"/>
        <v>3.9316239316239314</v>
      </c>
      <c r="Q1129" t="s">
        <v>8331</v>
      </c>
      <c r="R1129" t="s">
        <v>8333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0.1</v>
      </c>
      <c r="P1130" s="6">
        <f t="shared" si="69"/>
        <v>100</v>
      </c>
      <c r="Q1130" t="s">
        <v>8331</v>
      </c>
      <c r="R1130" t="s">
        <v>8333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0.105</v>
      </c>
      <c r="P1131" s="6">
        <f t="shared" si="69"/>
        <v>9.5238095238095237</v>
      </c>
      <c r="Q1131" t="s">
        <v>8331</v>
      </c>
      <c r="R1131" t="s">
        <v>8333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0.22</v>
      </c>
      <c r="P1132" s="6">
        <f t="shared" si="69"/>
        <v>27.27272727272727</v>
      </c>
      <c r="Q1132" t="s">
        <v>8331</v>
      </c>
      <c r="R1132" t="s">
        <v>8333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14.38</v>
      </c>
      <c r="P1134" s="6">
        <f t="shared" si="69"/>
        <v>0.90403337969401953</v>
      </c>
      <c r="Q1134" t="s">
        <v>8331</v>
      </c>
      <c r="R1134" t="s">
        <v>8333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0.66666666666666674</v>
      </c>
      <c r="P1135" s="6">
        <f t="shared" si="69"/>
        <v>5</v>
      </c>
      <c r="Q1135" t="s">
        <v>8331</v>
      </c>
      <c r="R1135" t="s">
        <v>8333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4.0000000000000001E-3</v>
      </c>
      <c r="P1136" s="6">
        <f t="shared" si="69"/>
        <v>100</v>
      </c>
      <c r="Q1136" t="s">
        <v>8331</v>
      </c>
      <c r="R1136" t="s">
        <v>8333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5</v>
      </c>
      <c r="P1137" s="6">
        <f t="shared" si="69"/>
        <v>2</v>
      </c>
      <c r="Q1137" t="s">
        <v>8331</v>
      </c>
      <c r="R1137" t="s">
        <v>8333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6.4439140811455857</v>
      </c>
      <c r="P1138" s="6">
        <f t="shared" si="69"/>
        <v>2.2222222222222223</v>
      </c>
      <c r="Q1138" t="s">
        <v>8331</v>
      </c>
      <c r="R1138" t="s">
        <v>8333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39.5</v>
      </c>
      <c r="P1139" s="6">
        <f t="shared" si="69"/>
        <v>0.39493670886075949</v>
      </c>
      <c r="Q1139" t="s">
        <v>8331</v>
      </c>
      <c r="R1139" t="s">
        <v>8333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0.35714285714285715</v>
      </c>
      <c r="P1140" s="6">
        <f t="shared" si="69"/>
        <v>3.2</v>
      </c>
      <c r="Q1140" t="s">
        <v>8331</v>
      </c>
      <c r="R1140" t="s">
        <v>8333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6.25E-2</v>
      </c>
      <c r="P1141" s="6">
        <f t="shared" si="69"/>
        <v>20</v>
      </c>
      <c r="Q1141" t="s">
        <v>8331</v>
      </c>
      <c r="R1141" t="s">
        <v>8333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0.41333333333333333</v>
      </c>
      <c r="P1145" s="6">
        <f t="shared" si="69"/>
        <v>4.3010752688172049</v>
      </c>
      <c r="Q1145" t="s">
        <v>8331</v>
      </c>
      <c r="R1145" t="s">
        <v>8333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0.125</v>
      </c>
      <c r="P1147" s="6">
        <f t="shared" si="69"/>
        <v>1</v>
      </c>
      <c r="Q1147" t="s">
        <v>8334</v>
      </c>
      <c r="R1147" t="s">
        <v>8335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8.8333333333333339</v>
      </c>
      <c r="P1148" s="6">
        <f t="shared" si="69"/>
        <v>2.2641509433962264</v>
      </c>
      <c r="Q1148" t="s">
        <v>8334</v>
      </c>
      <c r="R1148" t="s">
        <v>8335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0.48666666666666669</v>
      </c>
      <c r="P1150" s="6">
        <f t="shared" si="69"/>
        <v>4.10958904109589</v>
      </c>
      <c r="Q1150" t="s">
        <v>8334</v>
      </c>
      <c r="R1150" t="s">
        <v>8335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0.15</v>
      </c>
      <c r="P1151" s="6">
        <f t="shared" si="69"/>
        <v>2.666666666666667</v>
      </c>
      <c r="Q1151" t="s">
        <v>8334</v>
      </c>
      <c r="R1151" t="s">
        <v>8335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10.08</v>
      </c>
      <c r="P1152" s="6">
        <f t="shared" si="69"/>
        <v>2.3809523809523809</v>
      </c>
      <c r="Q1152" t="s">
        <v>8334</v>
      </c>
      <c r="R1152" t="s">
        <v>8335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68"/>
        <v>5.6937500000000005</v>
      </c>
      <c r="P1154" s="6">
        <f t="shared" si="69"/>
        <v>1.646542261251372</v>
      </c>
      <c r="Q1154" t="s">
        <v>8334</v>
      </c>
      <c r="R1154" t="s">
        <v>8335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72">E1155/D1155*100</f>
        <v>0.625</v>
      </c>
      <c r="P1155" s="6">
        <f t="shared" ref="P1155:P1218" si="73">L1155/E1155*100</f>
        <v>2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6.5</v>
      </c>
      <c r="P1156" s="6">
        <f t="shared" si="73"/>
        <v>0.92307692307692313</v>
      </c>
      <c r="Q1156" t="s">
        <v>8334</v>
      </c>
      <c r="R1156" t="s">
        <v>8335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0.752</v>
      </c>
      <c r="P1157" s="6">
        <f t="shared" si="73"/>
        <v>4.2553191489361701</v>
      </c>
      <c r="Q1157" t="s">
        <v>8334</v>
      </c>
      <c r="R1157" t="s">
        <v>8335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1.51</v>
      </c>
      <c r="P1159" s="6">
        <f t="shared" si="73"/>
        <v>1.9867549668874174</v>
      </c>
      <c r="Q1159" t="s">
        <v>8334</v>
      </c>
      <c r="R1159" t="s">
        <v>8335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0.46666666666666673</v>
      </c>
      <c r="P1160" s="6">
        <f t="shared" si="73"/>
        <v>8.5714285714285712</v>
      </c>
      <c r="Q1160" t="s">
        <v>8334</v>
      </c>
      <c r="R1160" t="s">
        <v>8335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3.85</v>
      </c>
      <c r="P1162" s="6">
        <f t="shared" si="73"/>
        <v>1.6450216450216451</v>
      </c>
      <c r="Q1162" t="s">
        <v>8334</v>
      </c>
      <c r="R1162" t="s">
        <v>8335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5.8333333333333341E-2</v>
      </c>
      <c r="P1164" s="6">
        <f t="shared" si="73"/>
        <v>5.7142857142857144</v>
      </c>
      <c r="Q1164" t="s">
        <v>8334</v>
      </c>
      <c r="R1164" t="s">
        <v>8335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20.705000000000002</v>
      </c>
      <c r="P1167" s="6">
        <f t="shared" si="73"/>
        <v>1.2074378169524269</v>
      </c>
      <c r="Q1167" t="s">
        <v>8334</v>
      </c>
      <c r="R1167" t="s">
        <v>8335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19.139999999999997</v>
      </c>
      <c r="P1168" s="6">
        <f t="shared" si="73"/>
        <v>0.27864855451062348</v>
      </c>
      <c r="Q1168" t="s">
        <v>8334</v>
      </c>
      <c r="R1168" t="s">
        <v>8335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1.6316666666666666</v>
      </c>
      <c r="P1169" s="6">
        <f t="shared" si="73"/>
        <v>1.634320735444331</v>
      </c>
      <c r="Q1169" t="s">
        <v>8334</v>
      </c>
      <c r="R1169" t="s">
        <v>8335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5.6666666666666661</v>
      </c>
      <c r="P1170" s="6">
        <f t="shared" si="73"/>
        <v>0.29411764705882354</v>
      </c>
      <c r="Q1170" t="s">
        <v>8334</v>
      </c>
      <c r="R1170" t="s">
        <v>8335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0.16999999999999998</v>
      </c>
      <c r="P1171" s="6">
        <f t="shared" si="73"/>
        <v>17.647058823529413</v>
      </c>
      <c r="Q1171" t="s">
        <v>8334</v>
      </c>
      <c r="R1171" t="s">
        <v>8335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0.4</v>
      </c>
      <c r="P1172" s="6">
        <f t="shared" si="73"/>
        <v>2</v>
      </c>
      <c r="Q1172" t="s">
        <v>8334</v>
      </c>
      <c r="R1172" t="s">
        <v>8335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0.1</v>
      </c>
      <c r="P1173" s="6">
        <f t="shared" si="73"/>
        <v>4</v>
      </c>
      <c r="Q1173" t="s">
        <v>8334</v>
      </c>
      <c r="R1173" t="s">
        <v>8335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2.4E-2</v>
      </c>
      <c r="P1175" s="6">
        <f t="shared" si="73"/>
        <v>3.3333333333333335</v>
      </c>
      <c r="Q1175" t="s">
        <v>8334</v>
      </c>
      <c r="R1175" t="s">
        <v>8335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5.9066666666666672</v>
      </c>
      <c r="P1176" s="6">
        <f t="shared" si="73"/>
        <v>2.144469525959368</v>
      </c>
      <c r="Q1176" t="s">
        <v>8334</v>
      </c>
      <c r="R1176" t="s">
        <v>8335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2.9250000000000003</v>
      </c>
      <c r="P1177" s="6">
        <f t="shared" si="73"/>
        <v>1.5384615384615385</v>
      </c>
      <c r="Q1177" t="s">
        <v>8334</v>
      </c>
      <c r="R1177" t="s">
        <v>8335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5.7142857142857143E-3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6.6666666666666671E-3</v>
      </c>
      <c r="P1180" s="6">
        <f t="shared" si="73"/>
        <v>20</v>
      </c>
      <c r="Q1180" t="s">
        <v>8334</v>
      </c>
      <c r="R1180" t="s">
        <v>8335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5.3333333333333339</v>
      </c>
      <c r="P1181" s="6">
        <f t="shared" si="73"/>
        <v>0.15625</v>
      </c>
      <c r="Q1181" t="s">
        <v>8334</v>
      </c>
      <c r="R1181" t="s">
        <v>8335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11.75</v>
      </c>
      <c r="P1182" s="6">
        <f t="shared" si="73"/>
        <v>1.446808510638298</v>
      </c>
      <c r="Q1182" t="s">
        <v>8334</v>
      </c>
      <c r="R1182" t="s">
        <v>8335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8.0000000000000002E-3</v>
      </c>
      <c r="P1183" s="6">
        <f t="shared" si="73"/>
        <v>75</v>
      </c>
      <c r="Q1183" t="s">
        <v>8334</v>
      </c>
      <c r="R1183" t="s">
        <v>8335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4.2</v>
      </c>
      <c r="P1184" s="6">
        <f t="shared" si="73"/>
        <v>9.5238095238095237</v>
      </c>
      <c r="Q1184" t="s">
        <v>8334</v>
      </c>
      <c r="R1184" t="s">
        <v>8335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4</v>
      </c>
      <c r="P1185" s="6">
        <f t="shared" si="73"/>
        <v>3</v>
      </c>
      <c r="Q1185" t="s">
        <v>8334</v>
      </c>
      <c r="R1185" t="s">
        <v>8335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104.93636363636362</v>
      </c>
      <c r="P1186" s="6">
        <f t="shared" si="73"/>
        <v>1.6243610846400418</v>
      </c>
      <c r="Q1186" t="s">
        <v>8336</v>
      </c>
      <c r="R1186" t="s">
        <v>8337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105.44</v>
      </c>
      <c r="P1187" s="6">
        <f t="shared" si="73"/>
        <v>0.842185128983308</v>
      </c>
      <c r="Q1187" t="s">
        <v>8336</v>
      </c>
      <c r="R1187" t="s">
        <v>8337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106.73333333333332</v>
      </c>
      <c r="P1188" s="6">
        <f t="shared" si="73"/>
        <v>1.5365396627108059</v>
      </c>
      <c r="Q1188" t="s">
        <v>8336</v>
      </c>
      <c r="R1188" t="s">
        <v>8337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104.12571428571428</v>
      </c>
      <c r="P1189" s="6">
        <f t="shared" si="73"/>
        <v>0.76830205246405436</v>
      </c>
      <c r="Q1189" t="s">
        <v>8336</v>
      </c>
      <c r="R1189" t="s">
        <v>8337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160.54999999999998</v>
      </c>
      <c r="P1190" s="6">
        <f t="shared" si="73"/>
        <v>2.6471504204297727</v>
      </c>
      <c r="Q1190" t="s">
        <v>8336</v>
      </c>
      <c r="R1190" t="s">
        <v>8337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107.77777777777777</v>
      </c>
      <c r="P1191" s="6">
        <f t="shared" si="73"/>
        <v>0.88659793814432986</v>
      </c>
      <c r="Q1191" t="s">
        <v>8336</v>
      </c>
      <c r="R1191" t="s">
        <v>8337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135</v>
      </c>
      <c r="P1192" s="6">
        <f t="shared" si="73"/>
        <v>1.925925925925926</v>
      </c>
      <c r="Q1192" t="s">
        <v>8336</v>
      </c>
      <c r="R1192" t="s">
        <v>8337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109.07407407407408</v>
      </c>
      <c r="P1193" s="6">
        <f t="shared" si="73"/>
        <v>1.1205432937181663</v>
      </c>
      <c r="Q1193" t="s">
        <v>8336</v>
      </c>
      <c r="R1193" t="s">
        <v>8337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290</v>
      </c>
      <c r="P1194" s="6">
        <f t="shared" si="73"/>
        <v>5.1724137931034484</v>
      </c>
      <c r="Q1194" t="s">
        <v>8336</v>
      </c>
      <c r="R1194" t="s">
        <v>8337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103.95714285714286</v>
      </c>
      <c r="P1195" s="6">
        <f t="shared" si="73"/>
        <v>1.2505153222481791</v>
      </c>
      <c r="Q1195" t="s">
        <v>8336</v>
      </c>
      <c r="R1195" t="s">
        <v>8337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322.24</v>
      </c>
      <c r="P1196" s="6">
        <f t="shared" si="73"/>
        <v>1.7725918570009931</v>
      </c>
      <c r="Q1196" t="s">
        <v>8336</v>
      </c>
      <c r="R1196" t="s">
        <v>8337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135</v>
      </c>
      <c r="P1197" s="6">
        <f t="shared" si="73"/>
        <v>1.2592592592592593</v>
      </c>
      <c r="Q1197" t="s">
        <v>8336</v>
      </c>
      <c r="R1197" t="s">
        <v>8337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269.91034482758624</v>
      </c>
      <c r="P1198" s="6">
        <f t="shared" si="73"/>
        <v>1.3082249533689347</v>
      </c>
      <c r="Q1198" t="s">
        <v>8336</v>
      </c>
      <c r="R1198" t="s">
        <v>8337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253.29333333333332</v>
      </c>
      <c r="P1199" s="6">
        <f t="shared" si="73"/>
        <v>0.82644628099173556</v>
      </c>
      <c r="Q1199" t="s">
        <v>8336</v>
      </c>
      <c r="R1199" t="s">
        <v>8337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260.59999999999997</v>
      </c>
      <c r="P1200" s="6">
        <f t="shared" si="73"/>
        <v>1.8309395899572416</v>
      </c>
      <c r="Q1200" t="s">
        <v>8336</v>
      </c>
      <c r="R1200" t="s">
        <v>8337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101.31677953348381</v>
      </c>
      <c r="P1201" s="6">
        <f t="shared" si="73"/>
        <v>0.33419977720014854</v>
      </c>
      <c r="Q1201" t="s">
        <v>8336</v>
      </c>
      <c r="R1201" t="s">
        <v>8337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125.60416666666667</v>
      </c>
      <c r="P1202" s="6">
        <f t="shared" si="73"/>
        <v>1.7084093547852051</v>
      </c>
      <c r="Q1202" t="s">
        <v>8336</v>
      </c>
      <c r="R1202" t="s">
        <v>8337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102.43783333333334</v>
      </c>
      <c r="P1203" s="6">
        <f t="shared" si="73"/>
        <v>1.805973378976192</v>
      </c>
      <c r="Q1203" t="s">
        <v>8336</v>
      </c>
      <c r="R1203" t="s">
        <v>8337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199.244</v>
      </c>
      <c r="P1204" s="6">
        <f t="shared" si="73"/>
        <v>0.54405653369737605</v>
      </c>
      <c r="Q1204" t="s">
        <v>8336</v>
      </c>
      <c r="R1204" t="s">
        <v>8337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102.45398773006136</v>
      </c>
      <c r="P1205" s="6">
        <f t="shared" si="73"/>
        <v>0.60479041916167664</v>
      </c>
      <c r="Q1205" t="s">
        <v>8336</v>
      </c>
      <c r="R1205" t="s">
        <v>8337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102.94615384615385</v>
      </c>
      <c r="P1206" s="6">
        <f t="shared" si="73"/>
        <v>0.42591347231562426</v>
      </c>
      <c r="Q1206" t="s">
        <v>8336</v>
      </c>
      <c r="R1206" t="s">
        <v>8337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100.86153846153847</v>
      </c>
      <c r="P1207" s="6">
        <f t="shared" si="73"/>
        <v>0.47284929835265405</v>
      </c>
      <c r="Q1207" t="s">
        <v>8336</v>
      </c>
      <c r="R1207" t="s">
        <v>8337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114.99999999999999</v>
      </c>
      <c r="P1208" s="6">
        <f t="shared" si="73"/>
        <v>3.0917874396135265</v>
      </c>
      <c r="Q1208" t="s">
        <v>8336</v>
      </c>
      <c r="R1208" t="s">
        <v>8337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104.16766467065868</v>
      </c>
      <c r="P1209" s="6">
        <f t="shared" si="73"/>
        <v>0.81053115658772135</v>
      </c>
      <c r="Q1209" t="s">
        <v>8336</v>
      </c>
      <c r="R1209" t="s">
        <v>8337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155.29999999999998</v>
      </c>
      <c r="P1210" s="6">
        <f t="shared" si="73"/>
        <v>0.4829362524146813</v>
      </c>
      <c r="Q1210" t="s">
        <v>8336</v>
      </c>
      <c r="R1210" t="s">
        <v>8337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106</v>
      </c>
      <c r="P1211" s="6">
        <f t="shared" si="73"/>
        <v>0.72327044025157239</v>
      </c>
      <c r="Q1211" t="s">
        <v>8336</v>
      </c>
      <c r="R1211" t="s">
        <v>8337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254.31499999999997</v>
      </c>
      <c r="P1212" s="6">
        <f t="shared" si="73"/>
        <v>0.20250476770933687</v>
      </c>
      <c r="Q1212" t="s">
        <v>8336</v>
      </c>
      <c r="R1212" t="s">
        <v>8337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101.1</v>
      </c>
      <c r="P1213" s="6">
        <f t="shared" si="73"/>
        <v>0.59347181008902083</v>
      </c>
      <c r="Q1213" t="s">
        <v>8336</v>
      </c>
      <c r="R1213" t="s">
        <v>8337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129.04</v>
      </c>
      <c r="P1214" s="6">
        <f t="shared" si="73"/>
        <v>2.5728456292622446</v>
      </c>
      <c r="Q1214" t="s">
        <v>8336</v>
      </c>
      <c r="R1214" t="s">
        <v>8337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102.23076923076924</v>
      </c>
      <c r="P1215" s="6">
        <f t="shared" si="73"/>
        <v>1.6252821670428894</v>
      </c>
      <c r="Q1215" t="s">
        <v>8336</v>
      </c>
      <c r="R1215" t="s">
        <v>8337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131.80000000000001</v>
      </c>
      <c r="P1216" s="6">
        <f t="shared" si="73"/>
        <v>0.9484066767830045</v>
      </c>
      <c r="Q1216" t="s">
        <v>8336</v>
      </c>
      <c r="R1216" t="s">
        <v>8337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786.0802000000001</v>
      </c>
      <c r="P1217" s="6">
        <f t="shared" si="73"/>
        <v>1.3968040411143798</v>
      </c>
      <c r="Q1217" t="s">
        <v>8336</v>
      </c>
      <c r="R1217" t="s">
        <v>8337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2"/>
        <v>145.70000000000002</v>
      </c>
      <c r="P1218" s="6">
        <f t="shared" si="73"/>
        <v>1.0883419943131678</v>
      </c>
      <c r="Q1218" t="s">
        <v>8336</v>
      </c>
      <c r="R1218" t="s">
        <v>8337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76">E1219/D1219*100</f>
        <v>102.60000000000001</v>
      </c>
      <c r="P1219" s="6">
        <f t="shared" ref="P1219:P1282" si="77">L1219/E1219*100</f>
        <v>0.67306631358269886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172.27777777777777</v>
      </c>
      <c r="P1220" s="6">
        <f t="shared" si="77"/>
        <v>0.57400838439213153</v>
      </c>
      <c r="Q1220" t="s">
        <v>8336</v>
      </c>
      <c r="R1220" t="s">
        <v>8337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159.16819571865443</v>
      </c>
      <c r="P1221" s="6">
        <f t="shared" si="77"/>
        <v>0.97217952659083928</v>
      </c>
      <c r="Q1221" t="s">
        <v>8336</v>
      </c>
      <c r="R1221" t="s">
        <v>8337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103.76666666666668</v>
      </c>
      <c r="P1222" s="6">
        <f t="shared" si="77"/>
        <v>0.89945390298747185</v>
      </c>
      <c r="Q1222" t="s">
        <v>8336</v>
      </c>
      <c r="R1222" t="s">
        <v>8337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111.40954545454547</v>
      </c>
      <c r="P1223" s="6">
        <f t="shared" si="77"/>
        <v>4.2023492356212335</v>
      </c>
      <c r="Q1223" t="s">
        <v>8336</v>
      </c>
      <c r="R1223" t="s">
        <v>8337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280.375</v>
      </c>
      <c r="P1224" s="6">
        <f t="shared" si="77"/>
        <v>1.2304948729380294</v>
      </c>
      <c r="Q1224" t="s">
        <v>8336</v>
      </c>
      <c r="R1224" t="s">
        <v>8337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112.10606060606061</v>
      </c>
      <c r="P1225" s="6">
        <f t="shared" si="77"/>
        <v>0.86047664098752086</v>
      </c>
      <c r="Q1225" t="s">
        <v>8336</v>
      </c>
      <c r="R1225" t="s">
        <v>8337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7.0666666666666673</v>
      </c>
      <c r="P1226" s="6">
        <f t="shared" si="77"/>
        <v>1.6981132075471699</v>
      </c>
      <c r="Q1226" t="s">
        <v>8323</v>
      </c>
      <c r="R1226" t="s">
        <v>8338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4.3999999999999995</v>
      </c>
      <c r="P1227" s="6">
        <f t="shared" si="77"/>
        <v>2.2727272727272729</v>
      </c>
      <c r="Q1227" t="s">
        <v>8323</v>
      </c>
      <c r="R1227" t="s">
        <v>8338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3.8739999999999997</v>
      </c>
      <c r="P1228" s="6">
        <f t="shared" si="77"/>
        <v>2.0650490449148169</v>
      </c>
      <c r="Q1228" t="s">
        <v>8323</v>
      </c>
      <c r="R1228" t="s">
        <v>8338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29.299999999999997</v>
      </c>
      <c r="P1230" s="6">
        <f t="shared" si="77"/>
        <v>1.6382252559726962</v>
      </c>
      <c r="Q1230" t="s">
        <v>8323</v>
      </c>
      <c r="R1230" t="s">
        <v>8338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0.90909090909090906</v>
      </c>
      <c r="P1231" s="6">
        <f t="shared" si="77"/>
        <v>4</v>
      </c>
      <c r="Q1231" t="s">
        <v>8323</v>
      </c>
      <c r="R1231" t="s">
        <v>8338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0.8</v>
      </c>
      <c r="P1234" s="6">
        <f t="shared" si="77"/>
        <v>2.5</v>
      </c>
      <c r="Q1234" t="s">
        <v>8323</v>
      </c>
      <c r="R1234" t="s">
        <v>8338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11.600000000000001</v>
      </c>
      <c r="P1235" s="6">
        <f t="shared" si="77"/>
        <v>5.1724137931034484</v>
      </c>
      <c r="Q1235" t="s">
        <v>8323</v>
      </c>
      <c r="R1235" t="s">
        <v>8338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2.7873639500929119</v>
      </c>
      <c r="P1237" s="6">
        <f t="shared" si="77"/>
        <v>2.8571428571428572</v>
      </c>
      <c r="Q1237" t="s">
        <v>8323</v>
      </c>
      <c r="R1237" t="s">
        <v>8338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17.8</v>
      </c>
      <c r="P1240" s="6">
        <f t="shared" si="77"/>
        <v>1.6853932584269662</v>
      </c>
      <c r="Q1240" t="s">
        <v>8323</v>
      </c>
      <c r="R1240" t="s">
        <v>8338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3.0124999999999997</v>
      </c>
      <c r="P1242" s="6">
        <f t="shared" si="77"/>
        <v>3.3195020746887969</v>
      </c>
      <c r="Q1242" t="s">
        <v>8323</v>
      </c>
      <c r="R1242" t="s">
        <v>8338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50.739999999999995</v>
      </c>
      <c r="P1243" s="6">
        <f t="shared" si="77"/>
        <v>1.3401655498620417</v>
      </c>
      <c r="Q1243" t="s">
        <v>8323</v>
      </c>
      <c r="R1243" t="s">
        <v>8338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0.54884742041712409</v>
      </c>
      <c r="P1244" s="6">
        <f t="shared" si="77"/>
        <v>20</v>
      </c>
      <c r="Q1244" t="s">
        <v>8323</v>
      </c>
      <c r="R1244" t="s">
        <v>8338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14.091666666666667</v>
      </c>
      <c r="P1245" s="6">
        <f t="shared" si="77"/>
        <v>2.2471910112359552</v>
      </c>
      <c r="Q1245" t="s">
        <v>8323</v>
      </c>
      <c r="R1245" t="s">
        <v>8338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103.8</v>
      </c>
      <c r="P1246" s="6">
        <f t="shared" si="77"/>
        <v>2.1676300578034682</v>
      </c>
      <c r="Q1246" t="s">
        <v>8323</v>
      </c>
      <c r="R1246" t="s">
        <v>8324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120.24999999999999</v>
      </c>
      <c r="P1247" s="6">
        <f t="shared" si="77"/>
        <v>0.7068607068607069</v>
      </c>
      <c r="Q1247" t="s">
        <v>8323</v>
      </c>
      <c r="R1247" t="s">
        <v>8324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117</v>
      </c>
      <c r="P1248" s="6">
        <f t="shared" si="77"/>
        <v>1.3247863247863247</v>
      </c>
      <c r="Q1248" t="s">
        <v>8323</v>
      </c>
      <c r="R1248" t="s">
        <v>8324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122.14285714285715</v>
      </c>
      <c r="P1249" s="6">
        <f t="shared" si="77"/>
        <v>1.1695906432748537</v>
      </c>
      <c r="Q1249" t="s">
        <v>8323</v>
      </c>
      <c r="R1249" t="s">
        <v>8324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151.63999999999999</v>
      </c>
      <c r="P1250" s="6">
        <f t="shared" si="77"/>
        <v>1.5563175943022949</v>
      </c>
      <c r="Q1250" t="s">
        <v>8323</v>
      </c>
      <c r="R1250" t="s">
        <v>8324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104.44</v>
      </c>
      <c r="P1251" s="6">
        <f t="shared" si="77"/>
        <v>1.5511298353121408</v>
      </c>
      <c r="Q1251" t="s">
        <v>8323</v>
      </c>
      <c r="R1251" t="s">
        <v>8324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200.15333333333331</v>
      </c>
      <c r="P1252" s="6">
        <f t="shared" si="77"/>
        <v>0.8460180528261666</v>
      </c>
      <c r="Q1252" t="s">
        <v>8323</v>
      </c>
      <c r="R1252" t="s">
        <v>8324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101.8</v>
      </c>
      <c r="P1253" s="6">
        <f t="shared" si="77"/>
        <v>1.2115258677144727</v>
      </c>
      <c r="Q1253" t="s">
        <v>8323</v>
      </c>
      <c r="R1253" t="s">
        <v>8324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137.65714285714284</v>
      </c>
      <c r="P1254" s="6">
        <f t="shared" si="77"/>
        <v>2.926525529265255</v>
      </c>
      <c r="Q1254" t="s">
        <v>8323</v>
      </c>
      <c r="R1254" t="s">
        <v>8324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303833.2</v>
      </c>
      <c r="P1255" s="6">
        <f t="shared" si="77"/>
        <v>2.3400997652659421</v>
      </c>
      <c r="Q1255" t="s">
        <v>8323</v>
      </c>
      <c r="R1255" t="s">
        <v>8324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198.85074626865671</v>
      </c>
      <c r="P1256" s="6">
        <f t="shared" si="77"/>
        <v>1.058320198153569</v>
      </c>
      <c r="Q1256" t="s">
        <v>8323</v>
      </c>
      <c r="R1256" t="s">
        <v>8324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202.36666666666667</v>
      </c>
      <c r="P1257" s="6">
        <f t="shared" si="77"/>
        <v>1.7954208532366991</v>
      </c>
      <c r="Q1257" t="s">
        <v>8323</v>
      </c>
      <c r="R1257" t="s">
        <v>8324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117.96376666666666</v>
      </c>
      <c r="P1258" s="6">
        <f t="shared" si="77"/>
        <v>1.020087241477821</v>
      </c>
      <c r="Q1258" t="s">
        <v>8323</v>
      </c>
      <c r="R1258" t="s">
        <v>8324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294.72727272727275</v>
      </c>
      <c r="P1259" s="6">
        <f t="shared" si="77"/>
        <v>1.0857495373226402</v>
      </c>
      <c r="Q1259" t="s">
        <v>8323</v>
      </c>
      <c r="R1259" t="s">
        <v>8324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213.14633333333336</v>
      </c>
      <c r="P1260" s="6">
        <f t="shared" si="77"/>
        <v>2.6194836411291771</v>
      </c>
      <c r="Q1260" t="s">
        <v>8323</v>
      </c>
      <c r="R1260" t="s">
        <v>8324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104.24</v>
      </c>
      <c r="P1261" s="6">
        <f t="shared" si="77"/>
        <v>3.6838066001534919</v>
      </c>
      <c r="Q1261" t="s">
        <v>8323</v>
      </c>
      <c r="R1261" t="s">
        <v>8324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113.66666666666667</v>
      </c>
      <c r="P1262" s="6">
        <f t="shared" si="77"/>
        <v>1.9728072513996269</v>
      </c>
      <c r="Q1262" t="s">
        <v>8323</v>
      </c>
      <c r="R1262" t="s">
        <v>8324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101.25</v>
      </c>
      <c r="P1263" s="6">
        <f t="shared" si="77"/>
        <v>2.5679012345679011</v>
      </c>
      <c r="Q1263" t="s">
        <v>8323</v>
      </c>
      <c r="R1263" t="s">
        <v>8324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125.41538461538462</v>
      </c>
      <c r="P1264" s="6">
        <f t="shared" si="77"/>
        <v>1.2880274779195289</v>
      </c>
      <c r="Q1264" t="s">
        <v>8323</v>
      </c>
      <c r="R1264" t="s">
        <v>8324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119</v>
      </c>
      <c r="P1265" s="6">
        <f t="shared" si="77"/>
        <v>2.2969187675070031</v>
      </c>
      <c r="Q1265" t="s">
        <v>8323</v>
      </c>
      <c r="R1265" t="s">
        <v>8324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166.46153846153845</v>
      </c>
      <c r="P1266" s="6">
        <f t="shared" si="77"/>
        <v>3.1423290203327174</v>
      </c>
      <c r="Q1266" t="s">
        <v>8323</v>
      </c>
      <c r="R1266" t="s">
        <v>8324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119.14771428571429</v>
      </c>
      <c r="P1267" s="6">
        <f t="shared" si="77"/>
        <v>1.5826692916595726</v>
      </c>
      <c r="Q1267" t="s">
        <v>8323</v>
      </c>
      <c r="R1267" t="s">
        <v>8324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100.47368421052632</v>
      </c>
      <c r="P1268" s="6">
        <f t="shared" si="77"/>
        <v>0.52383446830801472</v>
      </c>
      <c r="Q1268" t="s">
        <v>8323</v>
      </c>
      <c r="R1268" t="s">
        <v>8324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101.8</v>
      </c>
      <c r="P1269" s="6">
        <f t="shared" si="77"/>
        <v>0.7099482050366136</v>
      </c>
      <c r="Q1269" t="s">
        <v>8323</v>
      </c>
      <c r="R1269" t="s">
        <v>8324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116.66666666666667</v>
      </c>
      <c r="P1270" s="6">
        <f t="shared" si="77"/>
        <v>1.3</v>
      </c>
      <c r="Q1270" t="s">
        <v>8323</v>
      </c>
      <c r="R1270" t="s">
        <v>8324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108.64893617021276</v>
      </c>
      <c r="P1271" s="6">
        <f t="shared" si="77"/>
        <v>1.0085185547831195</v>
      </c>
      <c r="Q1271" t="s">
        <v>8323</v>
      </c>
      <c r="R1271" t="s">
        <v>8324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114.72</v>
      </c>
      <c r="P1272" s="6">
        <f t="shared" si="77"/>
        <v>1.4731520223152024</v>
      </c>
      <c r="Q1272" t="s">
        <v>8323</v>
      </c>
      <c r="R1272" t="s">
        <v>8324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101.8</v>
      </c>
      <c r="P1273" s="6">
        <f t="shared" si="77"/>
        <v>0.40602488539620174</v>
      </c>
      <c r="Q1273" t="s">
        <v>8323</v>
      </c>
      <c r="R1273" t="s">
        <v>8324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106</v>
      </c>
      <c r="P1274" s="6">
        <f t="shared" si="77"/>
        <v>0.52830188679245282</v>
      </c>
      <c r="Q1274" t="s">
        <v>8323</v>
      </c>
      <c r="R1274" t="s">
        <v>8324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103.49999999999999</v>
      </c>
      <c r="P1275" s="6">
        <f t="shared" si="77"/>
        <v>1.3043478260869565</v>
      </c>
      <c r="Q1275" t="s">
        <v>8323</v>
      </c>
      <c r="R1275" t="s">
        <v>8324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154.97535999999999</v>
      </c>
      <c r="P1276" s="6">
        <f t="shared" si="77"/>
        <v>1.2053529025517347</v>
      </c>
      <c r="Q1276" t="s">
        <v>8323</v>
      </c>
      <c r="R1276" t="s">
        <v>8324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162.14066666666668</v>
      </c>
      <c r="P1277" s="6">
        <f t="shared" si="77"/>
        <v>1.5994342361159652</v>
      </c>
      <c r="Q1277" t="s">
        <v>8323</v>
      </c>
      <c r="R1277" t="s">
        <v>8324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104.42100000000001</v>
      </c>
      <c r="P1278" s="6">
        <f t="shared" si="77"/>
        <v>2.1707000188340149</v>
      </c>
      <c r="Q1278" t="s">
        <v>8323</v>
      </c>
      <c r="R1278" t="s">
        <v>8324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106.12433333333333</v>
      </c>
      <c r="P1279" s="6">
        <f t="shared" si="77"/>
        <v>2.5944411115264172</v>
      </c>
      <c r="Q1279" t="s">
        <v>8323</v>
      </c>
      <c r="R1279" t="s">
        <v>8324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154.93846153846152</v>
      </c>
      <c r="P1280" s="6">
        <f t="shared" si="77"/>
        <v>1.8866051037632809</v>
      </c>
      <c r="Q1280" t="s">
        <v>8323</v>
      </c>
      <c r="R1280" t="s">
        <v>8324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110.77157238734421</v>
      </c>
      <c r="P1281" s="6">
        <f t="shared" si="77"/>
        <v>1.3632262154892791</v>
      </c>
      <c r="Q1281" t="s">
        <v>8323</v>
      </c>
      <c r="R1281" t="s">
        <v>8324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6"/>
        <v>110.91186666666665</v>
      </c>
      <c r="P1282" s="6">
        <f t="shared" si="77"/>
        <v>0.78140120864734641</v>
      </c>
      <c r="Q1282" t="s">
        <v>8323</v>
      </c>
      <c r="R1282" t="s">
        <v>8324</v>
      </c>
      <c r="S1282" s="11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80">E1283/D1283*100</f>
        <v>110.71428571428572</v>
      </c>
      <c r="P1283" s="6">
        <f t="shared" ref="P1283:P1346" si="81">L1283/E1283*100</f>
        <v>0.95483870967741935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123.61333333333333</v>
      </c>
      <c r="P1284" s="6">
        <f t="shared" si="81"/>
        <v>1.477726243123719</v>
      </c>
      <c r="Q1284" t="s">
        <v>8323</v>
      </c>
      <c r="R1284" t="s">
        <v>8324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211.05</v>
      </c>
      <c r="P1285" s="6">
        <f t="shared" si="81"/>
        <v>1.0424070125562663</v>
      </c>
      <c r="Q1285" t="s">
        <v>8323</v>
      </c>
      <c r="R1285" t="s">
        <v>8324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101</v>
      </c>
      <c r="P1286" s="6">
        <f t="shared" si="81"/>
        <v>1.5346534653465347</v>
      </c>
      <c r="Q1286" t="s">
        <v>8315</v>
      </c>
      <c r="R1286" t="s">
        <v>8316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101.64999999999999</v>
      </c>
      <c r="P1287" s="6">
        <f t="shared" si="81"/>
        <v>3.0988686669945893</v>
      </c>
      <c r="Q1287" t="s">
        <v>8315</v>
      </c>
      <c r="R1287" t="s">
        <v>8316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108.33333333333333</v>
      </c>
      <c r="P1288" s="6">
        <f t="shared" si="81"/>
        <v>1.2307692307692308</v>
      </c>
      <c r="Q1288" t="s">
        <v>8315</v>
      </c>
      <c r="R1288" t="s">
        <v>8316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242</v>
      </c>
      <c r="P1289" s="6">
        <f t="shared" si="81"/>
        <v>4.1322314049586781</v>
      </c>
      <c r="Q1289" t="s">
        <v>8315</v>
      </c>
      <c r="R1289" t="s">
        <v>8316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100.44999999999999</v>
      </c>
      <c r="P1290" s="6">
        <f t="shared" si="81"/>
        <v>1.5181682429069188</v>
      </c>
      <c r="Q1290" t="s">
        <v>8315</v>
      </c>
      <c r="R1290" t="s">
        <v>8316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125.06666666666666</v>
      </c>
      <c r="P1291" s="6">
        <f t="shared" si="81"/>
        <v>2.7718550106609809</v>
      </c>
      <c r="Q1291" t="s">
        <v>8315</v>
      </c>
      <c r="R1291" t="s">
        <v>8316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108.57142857142857</v>
      </c>
      <c r="P1292" s="6">
        <f t="shared" si="81"/>
        <v>2.2631578947368425</v>
      </c>
      <c r="Q1292" t="s">
        <v>8315</v>
      </c>
      <c r="R1292" t="s">
        <v>8316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145.70000000000002</v>
      </c>
      <c r="P1293" s="6">
        <f t="shared" si="81"/>
        <v>0.96087851750171582</v>
      </c>
      <c r="Q1293" t="s">
        <v>8315</v>
      </c>
      <c r="R1293" t="s">
        <v>8316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110.00000000000001</v>
      </c>
      <c r="P1294" s="6">
        <f t="shared" si="81"/>
        <v>2.7807486631016043</v>
      </c>
      <c r="Q1294" t="s">
        <v>8315</v>
      </c>
      <c r="R1294" t="s">
        <v>8316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102.23333333333333</v>
      </c>
      <c r="P1295" s="6">
        <f t="shared" si="81"/>
        <v>0.78252363873492004</v>
      </c>
      <c r="Q1295" t="s">
        <v>8315</v>
      </c>
      <c r="R1295" t="s">
        <v>8316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122</v>
      </c>
      <c r="P1296" s="6">
        <f t="shared" si="81"/>
        <v>3.6065573770491808</v>
      </c>
      <c r="Q1296" t="s">
        <v>8315</v>
      </c>
      <c r="R1296" t="s">
        <v>8316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101.96000000000001</v>
      </c>
      <c r="P1297" s="6">
        <f t="shared" si="81"/>
        <v>2.5107885445272657</v>
      </c>
      <c r="Q1297" t="s">
        <v>8315</v>
      </c>
      <c r="R1297" t="s">
        <v>8316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141.1764705882353</v>
      </c>
      <c r="P1298" s="6">
        <f t="shared" si="81"/>
        <v>1.9166666666666665</v>
      </c>
      <c r="Q1298" t="s">
        <v>8315</v>
      </c>
      <c r="R1298" t="s">
        <v>8316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109.52500000000001</v>
      </c>
      <c r="P1299" s="6">
        <f t="shared" si="81"/>
        <v>1.0865099292398994</v>
      </c>
      <c r="Q1299" t="s">
        <v>8315</v>
      </c>
      <c r="R1299" t="s">
        <v>8316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104.65</v>
      </c>
      <c r="P1300" s="6">
        <f t="shared" si="81"/>
        <v>1.5766841853798377</v>
      </c>
      <c r="Q1300" t="s">
        <v>8315</v>
      </c>
      <c r="R1300" t="s">
        <v>8316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124</v>
      </c>
      <c r="P1301" s="6">
        <f t="shared" si="81"/>
        <v>0.73732718894009219</v>
      </c>
      <c r="Q1301" t="s">
        <v>8315</v>
      </c>
      <c r="R1301" t="s">
        <v>8316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135</v>
      </c>
      <c r="P1302" s="6">
        <f t="shared" si="81"/>
        <v>0.59259259259259256</v>
      </c>
      <c r="Q1302" t="s">
        <v>8315</v>
      </c>
      <c r="R1302" t="s">
        <v>8316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102.75000000000001</v>
      </c>
      <c r="P1303" s="6">
        <f t="shared" si="81"/>
        <v>1.4111922141119222</v>
      </c>
      <c r="Q1303" t="s">
        <v>8315</v>
      </c>
      <c r="R1303" t="s">
        <v>8316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100</v>
      </c>
      <c r="P1304" s="6">
        <f t="shared" si="81"/>
        <v>2</v>
      </c>
      <c r="Q1304" t="s">
        <v>8315</v>
      </c>
      <c r="R1304" t="s">
        <v>8316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130.26085714285716</v>
      </c>
      <c r="P1305" s="6">
        <f t="shared" si="81"/>
        <v>2.3688730086661272</v>
      </c>
      <c r="Q1305" t="s">
        <v>8315</v>
      </c>
      <c r="R1305" t="s">
        <v>8316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39.627499999999998</v>
      </c>
      <c r="P1306" s="6">
        <f t="shared" si="81"/>
        <v>0.65611002460412593</v>
      </c>
      <c r="Q1306" t="s">
        <v>8317</v>
      </c>
      <c r="R1306" t="s">
        <v>8319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25.976666666666663</v>
      </c>
      <c r="P1307" s="6">
        <f t="shared" si="81"/>
        <v>1.1035544719620172</v>
      </c>
      <c r="Q1307" t="s">
        <v>8317</v>
      </c>
      <c r="R1307" t="s">
        <v>8319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65.24636363636364</v>
      </c>
      <c r="P1308" s="6">
        <f t="shared" si="81"/>
        <v>0.49602207019548289</v>
      </c>
      <c r="Q1308" t="s">
        <v>8317</v>
      </c>
      <c r="R1308" t="s">
        <v>8319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11.514000000000001</v>
      </c>
      <c r="P1309" s="6">
        <f t="shared" si="81"/>
        <v>0.78165711307972907</v>
      </c>
      <c r="Q1309" t="s">
        <v>8317</v>
      </c>
      <c r="R1309" t="s">
        <v>8319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11.360000000000001</v>
      </c>
      <c r="P1310" s="6">
        <f t="shared" si="81"/>
        <v>3.345070422535211</v>
      </c>
      <c r="Q1310" t="s">
        <v>8317</v>
      </c>
      <c r="R1310" t="s">
        <v>8319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111.99130434782609</v>
      </c>
      <c r="P1311" s="6">
        <f t="shared" si="81"/>
        <v>0.27176022983150866</v>
      </c>
      <c r="Q1311" t="s">
        <v>8317</v>
      </c>
      <c r="R1311" t="s">
        <v>8319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15.5</v>
      </c>
      <c r="P1312" s="6">
        <f t="shared" si="81"/>
        <v>0.77419354838709675</v>
      </c>
      <c r="Q1312" t="s">
        <v>8317</v>
      </c>
      <c r="R1312" t="s">
        <v>8319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32.027999999999999</v>
      </c>
      <c r="P1313" s="6">
        <f t="shared" si="81"/>
        <v>0.12489072061945797</v>
      </c>
      <c r="Q1313" t="s">
        <v>8317</v>
      </c>
      <c r="R1313" t="s">
        <v>8319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0.60869565217391308</v>
      </c>
      <c r="P1314" s="6">
        <f t="shared" si="81"/>
        <v>3.5714285714285712</v>
      </c>
      <c r="Q1314" t="s">
        <v>8317</v>
      </c>
      <c r="R1314" t="s">
        <v>8319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31.114999999999998</v>
      </c>
      <c r="P1315" s="6">
        <f t="shared" si="81"/>
        <v>0.9802346135304516</v>
      </c>
      <c r="Q1315" t="s">
        <v>8317</v>
      </c>
      <c r="R1315" t="s">
        <v>8319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1.1266666666666667</v>
      </c>
      <c r="P1316" s="6">
        <f t="shared" si="81"/>
        <v>0.54240631163708086</v>
      </c>
      <c r="Q1316" t="s">
        <v>8317</v>
      </c>
      <c r="R1316" t="s">
        <v>8319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40.404000000000003</v>
      </c>
      <c r="P1317" s="6">
        <f t="shared" si="81"/>
        <v>0.61380061380061379</v>
      </c>
      <c r="Q1317" t="s">
        <v>8317</v>
      </c>
      <c r="R1317" t="s">
        <v>8319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1.3333333333333333E-3</v>
      </c>
      <c r="P1318" s="6">
        <f t="shared" si="81"/>
        <v>100</v>
      </c>
      <c r="Q1318" t="s">
        <v>8317</v>
      </c>
      <c r="R1318" t="s">
        <v>8319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5.7334999999999994</v>
      </c>
      <c r="P1319" s="6">
        <f t="shared" si="81"/>
        <v>0.16569285776576262</v>
      </c>
      <c r="Q1319" t="s">
        <v>8317</v>
      </c>
      <c r="R1319" t="s">
        <v>8319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15.324999999999999</v>
      </c>
      <c r="P1320" s="6">
        <f t="shared" si="81"/>
        <v>2.2022838499184338</v>
      </c>
      <c r="Q1320" t="s">
        <v>8317</v>
      </c>
      <c r="R1320" t="s">
        <v>8319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15.103448275862069</v>
      </c>
      <c r="P1321" s="6">
        <f t="shared" si="81"/>
        <v>1.0273972602739725</v>
      </c>
      <c r="Q1321" t="s">
        <v>8317</v>
      </c>
      <c r="R1321" t="s">
        <v>8319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0.503</v>
      </c>
      <c r="P1322" s="6">
        <f t="shared" si="81"/>
        <v>0.59642147117296218</v>
      </c>
      <c r="Q1322" t="s">
        <v>8317</v>
      </c>
      <c r="R1322" t="s">
        <v>8319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1.3028138528138529</v>
      </c>
      <c r="P1323" s="6">
        <f t="shared" si="81"/>
        <v>0.11629838843661738</v>
      </c>
      <c r="Q1323" t="s">
        <v>8317</v>
      </c>
      <c r="R1323" t="s">
        <v>8319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0.30285714285714288</v>
      </c>
      <c r="P1324" s="6">
        <f t="shared" si="81"/>
        <v>3.7735849056603774</v>
      </c>
      <c r="Q1324" t="s">
        <v>8317</v>
      </c>
      <c r="R1324" t="s">
        <v>8319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8.8800000000000008</v>
      </c>
      <c r="P1325" s="6">
        <f t="shared" si="81"/>
        <v>3.303303303303303</v>
      </c>
      <c r="Q1325" t="s">
        <v>8317</v>
      </c>
      <c r="R1325" t="s">
        <v>8319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9.84</v>
      </c>
      <c r="P1326" s="6">
        <f t="shared" si="81"/>
        <v>1.8292682926829267</v>
      </c>
      <c r="Q1326" t="s">
        <v>8317</v>
      </c>
      <c r="R1326" t="s">
        <v>8319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2.4299999999999997</v>
      </c>
      <c r="P1327" s="6">
        <f t="shared" si="81"/>
        <v>1.6460905349794239</v>
      </c>
      <c r="Q1327" t="s">
        <v>8317</v>
      </c>
      <c r="R1327" t="s">
        <v>8319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1.1299999999999999</v>
      </c>
      <c r="P1328" s="6">
        <f t="shared" si="81"/>
        <v>0.97345132743362828</v>
      </c>
      <c r="Q1328" t="s">
        <v>8317</v>
      </c>
      <c r="R1328" t="s">
        <v>8319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3.5520833333333335</v>
      </c>
      <c r="P1329" s="6">
        <f t="shared" si="81"/>
        <v>2.404692082111437</v>
      </c>
      <c r="Q1329" t="s">
        <v>8317</v>
      </c>
      <c r="R1329" t="s">
        <v>8319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2.3306666666666667</v>
      </c>
      <c r="P1330" s="6">
        <f t="shared" si="81"/>
        <v>0.85812356979405036</v>
      </c>
      <c r="Q1330" t="s">
        <v>8317</v>
      </c>
      <c r="R1330" t="s">
        <v>8319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0.81600000000000006</v>
      </c>
      <c r="P1331" s="6">
        <f t="shared" si="81"/>
        <v>2.2058823529411766</v>
      </c>
      <c r="Q1331" t="s">
        <v>8317</v>
      </c>
      <c r="R1331" t="s">
        <v>8319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22.494285714285713</v>
      </c>
      <c r="P1332" s="6">
        <f t="shared" si="81"/>
        <v>0.63508192556839838</v>
      </c>
      <c r="Q1332" t="s">
        <v>8317</v>
      </c>
      <c r="R1332" t="s">
        <v>8319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1.3668</v>
      </c>
      <c r="P1333" s="6">
        <f t="shared" si="81"/>
        <v>0.99502487562189057</v>
      </c>
      <c r="Q1333" t="s">
        <v>8317</v>
      </c>
      <c r="R1333" t="s">
        <v>8319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10.754135338345865</v>
      </c>
      <c r="P1336" s="6">
        <f t="shared" si="81"/>
        <v>1.9296651052226803</v>
      </c>
      <c r="Q1336" t="s">
        <v>8317</v>
      </c>
      <c r="R1336" t="s">
        <v>8319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19.759999999999998</v>
      </c>
      <c r="P1337" s="6">
        <f t="shared" si="81"/>
        <v>0.32388663967611336</v>
      </c>
      <c r="Q1337" t="s">
        <v>8317</v>
      </c>
      <c r="R1337" t="s">
        <v>8319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84.946999999999989</v>
      </c>
      <c r="P1338" s="6">
        <f t="shared" si="81"/>
        <v>0.26369383262504853</v>
      </c>
      <c r="Q1338" t="s">
        <v>8317</v>
      </c>
      <c r="R1338" t="s">
        <v>8319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49.381999999999998</v>
      </c>
      <c r="P1339" s="6">
        <f t="shared" si="81"/>
        <v>0.56700822161921349</v>
      </c>
      <c r="Q1339" t="s">
        <v>8317</v>
      </c>
      <c r="R1339" t="s">
        <v>8319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3.3033333333333332</v>
      </c>
      <c r="P1340" s="6">
        <f t="shared" si="81"/>
        <v>1.513622603430878</v>
      </c>
      <c r="Q1340" t="s">
        <v>8317</v>
      </c>
      <c r="R1340" t="s">
        <v>8319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6.6339999999999995</v>
      </c>
      <c r="P1341" s="6">
        <f t="shared" si="81"/>
        <v>1.1154657823334337</v>
      </c>
      <c r="Q1341" t="s">
        <v>8317</v>
      </c>
      <c r="R1341" t="s">
        <v>8319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70.36</v>
      </c>
      <c r="P1343" s="6">
        <f t="shared" si="81"/>
        <v>0.26151222285389425</v>
      </c>
      <c r="Q1343" t="s">
        <v>8317</v>
      </c>
      <c r="R1343" t="s">
        <v>8319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0.2</v>
      </c>
      <c r="P1344" s="6">
        <f t="shared" si="81"/>
        <v>1</v>
      </c>
      <c r="Q1344" t="s">
        <v>8317</v>
      </c>
      <c r="R1344" t="s">
        <v>8319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102.298</v>
      </c>
      <c r="P1345" s="6">
        <f t="shared" si="81"/>
        <v>0.63148839664509571</v>
      </c>
      <c r="Q1345" t="s">
        <v>8317</v>
      </c>
      <c r="R1345" t="s">
        <v>8319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0"/>
        <v>377.73333333333335</v>
      </c>
      <c r="P1346" s="6">
        <f t="shared" si="81"/>
        <v>2.4532297917402048</v>
      </c>
      <c r="Q1346" t="s">
        <v>8320</v>
      </c>
      <c r="R1346" t="s">
        <v>8321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84">E1347/D1347*100</f>
        <v>125</v>
      </c>
      <c r="P1347" s="6">
        <f t="shared" ref="P1347:P1410" si="85">L1347/E1347*100</f>
        <v>1.8666666666666669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147.32653061224491</v>
      </c>
      <c r="P1348" s="6">
        <f t="shared" si="85"/>
        <v>2.0639977836265411</v>
      </c>
      <c r="Q1348" t="s">
        <v>8320</v>
      </c>
      <c r="R1348" t="s">
        <v>8321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102.2</v>
      </c>
      <c r="P1349" s="6">
        <f t="shared" si="85"/>
        <v>1.2133072407045011</v>
      </c>
      <c r="Q1349" t="s">
        <v>8320</v>
      </c>
      <c r="R1349" t="s">
        <v>8321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101.8723404255319</v>
      </c>
      <c r="P1350" s="6">
        <f t="shared" si="85"/>
        <v>0.43441938178780282</v>
      </c>
      <c r="Q1350" t="s">
        <v>8320</v>
      </c>
      <c r="R1350" t="s">
        <v>8321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204.2</v>
      </c>
      <c r="P1351" s="6">
        <f t="shared" si="85"/>
        <v>1.6846229187071498</v>
      </c>
      <c r="Q1351" t="s">
        <v>8320</v>
      </c>
      <c r="R1351" t="s">
        <v>8321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104.05</v>
      </c>
      <c r="P1352" s="6">
        <f t="shared" si="85"/>
        <v>1.4992791926958193</v>
      </c>
      <c r="Q1352" t="s">
        <v>8320</v>
      </c>
      <c r="R1352" t="s">
        <v>8321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101.265</v>
      </c>
      <c r="P1353" s="6">
        <f t="shared" si="85"/>
        <v>0.59250481410161449</v>
      </c>
      <c r="Q1353" t="s">
        <v>8320</v>
      </c>
      <c r="R1353" t="s">
        <v>8321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136.13999999999999</v>
      </c>
      <c r="P1354" s="6">
        <f t="shared" si="85"/>
        <v>1.6674012046422801</v>
      </c>
      <c r="Q1354" t="s">
        <v>8320</v>
      </c>
      <c r="R1354" t="s">
        <v>8321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133.6</v>
      </c>
      <c r="P1355" s="6">
        <f t="shared" si="85"/>
        <v>3.1437125748502992</v>
      </c>
      <c r="Q1355" t="s">
        <v>8320</v>
      </c>
      <c r="R1355" t="s">
        <v>8321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130.25</v>
      </c>
      <c r="P1356" s="6">
        <f t="shared" si="85"/>
        <v>4.0946896992962252</v>
      </c>
      <c r="Q1356" t="s">
        <v>8320</v>
      </c>
      <c r="R1356" t="s">
        <v>8321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122.67999999999999</v>
      </c>
      <c r="P1357" s="6">
        <f t="shared" si="85"/>
        <v>3.9452233452885559</v>
      </c>
      <c r="Q1357" t="s">
        <v>8320</v>
      </c>
      <c r="R1357" t="s">
        <v>8321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182.81058823529412</v>
      </c>
      <c r="P1358" s="6">
        <f t="shared" si="85"/>
        <v>1.3997129783961539</v>
      </c>
      <c r="Q1358" t="s">
        <v>8320</v>
      </c>
      <c r="R1358" t="s">
        <v>8321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125.29999999999998</v>
      </c>
      <c r="P1359" s="6">
        <f t="shared" si="85"/>
        <v>2.5937749401436552</v>
      </c>
      <c r="Q1359" t="s">
        <v>8320</v>
      </c>
      <c r="R1359" t="s">
        <v>8321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111.66666666666667</v>
      </c>
      <c r="P1360" s="6">
        <f t="shared" si="85"/>
        <v>1.4626865671641791</v>
      </c>
      <c r="Q1360" t="s">
        <v>8320</v>
      </c>
      <c r="R1360" t="s">
        <v>8321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115.75757575757575</v>
      </c>
      <c r="P1361" s="6">
        <f t="shared" si="85"/>
        <v>2.4869109947643979</v>
      </c>
      <c r="Q1361" t="s">
        <v>8320</v>
      </c>
      <c r="R1361" t="s">
        <v>8321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173.2</v>
      </c>
      <c r="P1362" s="6">
        <f t="shared" si="85"/>
        <v>3.1177829099307162</v>
      </c>
      <c r="Q1362" t="s">
        <v>8320</v>
      </c>
      <c r="R1362" t="s">
        <v>8321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125.98333333333333</v>
      </c>
      <c r="P1363" s="6">
        <f t="shared" si="85"/>
        <v>3.4925254663315251</v>
      </c>
      <c r="Q1363" t="s">
        <v>8320</v>
      </c>
      <c r="R1363" t="s">
        <v>8321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109.1</v>
      </c>
      <c r="P1364" s="6">
        <f t="shared" si="85"/>
        <v>2.2914757103574703</v>
      </c>
      <c r="Q1364" t="s">
        <v>8320</v>
      </c>
      <c r="R1364" t="s">
        <v>8321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100</v>
      </c>
      <c r="P1365" s="6">
        <f t="shared" si="85"/>
        <v>2.5</v>
      </c>
      <c r="Q1365" t="s">
        <v>8320</v>
      </c>
      <c r="R1365" t="s">
        <v>8321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118.64285714285714</v>
      </c>
      <c r="P1366" s="6">
        <f t="shared" si="85"/>
        <v>0.28898254063816975</v>
      </c>
      <c r="Q1366" t="s">
        <v>8323</v>
      </c>
      <c r="R1366" t="s">
        <v>8324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100.26666666666667</v>
      </c>
      <c r="P1367" s="6">
        <f t="shared" si="85"/>
        <v>1.2234042553191489</v>
      </c>
      <c r="Q1367" t="s">
        <v>8323</v>
      </c>
      <c r="R1367" t="s">
        <v>8324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126.48920000000001</v>
      </c>
      <c r="P1368" s="6">
        <f t="shared" si="85"/>
        <v>1.5495394073169884</v>
      </c>
      <c r="Q1368" t="s">
        <v>8323</v>
      </c>
      <c r="R1368" t="s">
        <v>8324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114.26</v>
      </c>
      <c r="P1369" s="6">
        <f t="shared" si="85"/>
        <v>1.5753544547523191</v>
      </c>
      <c r="Q1369" t="s">
        <v>8323</v>
      </c>
      <c r="R1369" t="s">
        <v>8324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110.7</v>
      </c>
      <c r="P1370" s="6">
        <f t="shared" si="85"/>
        <v>1.5718157181571817</v>
      </c>
      <c r="Q1370" t="s">
        <v>8323</v>
      </c>
      <c r="R1370" t="s">
        <v>8324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105.34805315203954</v>
      </c>
      <c r="P1371" s="6">
        <f t="shared" si="85"/>
        <v>1.1909430831873744</v>
      </c>
      <c r="Q1371" t="s">
        <v>8323</v>
      </c>
      <c r="R1371" t="s">
        <v>8324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103.66666666666666</v>
      </c>
      <c r="P1372" s="6">
        <f t="shared" si="85"/>
        <v>1.2861736334405145</v>
      </c>
      <c r="Q1372" t="s">
        <v>8323</v>
      </c>
      <c r="R1372" t="s">
        <v>8324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107.08672667523933</v>
      </c>
      <c r="P1373" s="6">
        <f t="shared" si="85"/>
        <v>0.93395597064709812</v>
      </c>
      <c r="Q1373" t="s">
        <v>8323</v>
      </c>
      <c r="R1373" t="s">
        <v>8324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124</v>
      </c>
      <c r="P1374" s="6">
        <f t="shared" si="85"/>
        <v>2.5806451612903225</v>
      </c>
      <c r="Q1374" t="s">
        <v>8323</v>
      </c>
      <c r="R1374" t="s">
        <v>8324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105.01</v>
      </c>
      <c r="P1375" s="6">
        <f t="shared" si="85"/>
        <v>0.4951909341967432</v>
      </c>
      <c r="Q1375" t="s">
        <v>8323</v>
      </c>
      <c r="R1375" t="s">
        <v>8324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189.46666666666667</v>
      </c>
      <c r="P1376" s="6">
        <f t="shared" si="85"/>
        <v>2.322308233638283</v>
      </c>
      <c r="Q1376" t="s">
        <v>8323</v>
      </c>
      <c r="R1376" t="s">
        <v>8324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171.32499999999999</v>
      </c>
      <c r="P1377" s="6">
        <f t="shared" si="85"/>
        <v>1.5905442871735005</v>
      </c>
      <c r="Q1377" t="s">
        <v>8323</v>
      </c>
      <c r="R1377" t="s">
        <v>8324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252.48648648648651</v>
      </c>
      <c r="P1378" s="6">
        <f t="shared" si="85"/>
        <v>1.7983301220295438</v>
      </c>
      <c r="Q1378" t="s">
        <v>8323</v>
      </c>
      <c r="R1378" t="s">
        <v>8324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116.15384615384616</v>
      </c>
      <c r="P1379" s="6">
        <f t="shared" si="85"/>
        <v>2.052980132450331</v>
      </c>
      <c r="Q1379" t="s">
        <v>8323</v>
      </c>
      <c r="R1379" t="s">
        <v>8324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203.35000000000002</v>
      </c>
      <c r="P1380" s="6">
        <f t="shared" si="85"/>
        <v>3.2702237521514634</v>
      </c>
      <c r="Q1380" t="s">
        <v>8323</v>
      </c>
      <c r="R1380" t="s">
        <v>8324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111.60000000000001</v>
      </c>
      <c r="P1381" s="6">
        <f t="shared" si="85"/>
        <v>1.3530465949820789</v>
      </c>
      <c r="Q1381" t="s">
        <v>8323</v>
      </c>
      <c r="R1381" t="s">
        <v>8324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424</v>
      </c>
      <c r="P1382" s="6">
        <f t="shared" si="85"/>
        <v>4.716981132075472</v>
      </c>
      <c r="Q1382" t="s">
        <v>8323</v>
      </c>
      <c r="R1382" t="s">
        <v>8324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107.1</v>
      </c>
      <c r="P1383" s="6">
        <f t="shared" si="85"/>
        <v>1.3632119514472456</v>
      </c>
      <c r="Q1383" t="s">
        <v>8323</v>
      </c>
      <c r="R1383" t="s">
        <v>8324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104.3625</v>
      </c>
      <c r="P1384" s="6">
        <f t="shared" si="85"/>
        <v>1.7726673853156065</v>
      </c>
      <c r="Q1384" t="s">
        <v>8323</v>
      </c>
      <c r="R1384" t="s">
        <v>8324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212.40909090909091</v>
      </c>
      <c r="P1385" s="6">
        <f t="shared" si="85"/>
        <v>1.9901562165632356</v>
      </c>
      <c r="Q1385" t="s">
        <v>8323</v>
      </c>
      <c r="R1385" t="s">
        <v>8324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124.08571428571429</v>
      </c>
      <c r="P1386" s="6">
        <f t="shared" si="85"/>
        <v>1.4506101772967994</v>
      </c>
      <c r="Q1386" t="s">
        <v>8323</v>
      </c>
      <c r="R1386" t="s">
        <v>8324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110.406125</v>
      </c>
      <c r="P1387" s="6">
        <f t="shared" si="85"/>
        <v>1.5171259746685251</v>
      </c>
      <c r="Q1387" t="s">
        <v>8323</v>
      </c>
      <c r="R1387" t="s">
        <v>8324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218.75</v>
      </c>
      <c r="P1388" s="6">
        <f t="shared" si="85"/>
        <v>1.6</v>
      </c>
      <c r="Q1388" t="s">
        <v>8323</v>
      </c>
      <c r="R1388" t="s">
        <v>8324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136.625</v>
      </c>
      <c r="P1389" s="6">
        <f t="shared" si="85"/>
        <v>1.4272644098810614</v>
      </c>
      <c r="Q1389" t="s">
        <v>8323</v>
      </c>
      <c r="R1389" t="s">
        <v>8324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134.8074</v>
      </c>
      <c r="P1390" s="6">
        <f t="shared" si="85"/>
        <v>1.6616298511802765</v>
      </c>
      <c r="Q1390" t="s">
        <v>8323</v>
      </c>
      <c r="R1390" t="s">
        <v>8324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145.4</v>
      </c>
      <c r="P1391" s="6">
        <f t="shared" si="85"/>
        <v>4.6767537826685013</v>
      </c>
      <c r="Q1391" t="s">
        <v>8323</v>
      </c>
      <c r="R1391" t="s">
        <v>8324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109.10714285714285</v>
      </c>
      <c r="P1392" s="6">
        <f t="shared" si="85"/>
        <v>0.62193126022913259</v>
      </c>
      <c r="Q1392" t="s">
        <v>8323</v>
      </c>
      <c r="R1392" t="s">
        <v>8324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110.2</v>
      </c>
      <c r="P1393" s="6">
        <f t="shared" si="85"/>
        <v>2.3593466424682399</v>
      </c>
      <c r="Q1393" t="s">
        <v>8323</v>
      </c>
      <c r="R1393" t="s">
        <v>8324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113.64000000000001</v>
      </c>
      <c r="P1394" s="6">
        <f t="shared" si="85"/>
        <v>3.6606828581485393</v>
      </c>
      <c r="Q1394" t="s">
        <v>8323</v>
      </c>
      <c r="R1394" t="s">
        <v>8324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102.35000000000001</v>
      </c>
      <c r="P1395" s="6">
        <f t="shared" si="85"/>
        <v>0.50806057645334635</v>
      </c>
      <c r="Q1395" t="s">
        <v>8323</v>
      </c>
      <c r="R1395" t="s">
        <v>8324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122.13333333333334</v>
      </c>
      <c r="P1396" s="6">
        <f t="shared" si="85"/>
        <v>1.8558951965065504</v>
      </c>
      <c r="Q1396" t="s">
        <v>8323</v>
      </c>
      <c r="R1396" t="s">
        <v>8324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111.88571428571427</v>
      </c>
      <c r="P1397" s="6">
        <f t="shared" si="85"/>
        <v>2.0939734422880489</v>
      </c>
      <c r="Q1397" t="s">
        <v>8323</v>
      </c>
      <c r="R1397" t="s">
        <v>8324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107.3</v>
      </c>
      <c r="P1398" s="6">
        <f t="shared" si="85"/>
        <v>1.1338925132028581</v>
      </c>
      <c r="Q1398" t="s">
        <v>8323</v>
      </c>
      <c r="R1398" t="s">
        <v>8324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113.85000000000001</v>
      </c>
      <c r="P1399" s="6">
        <f t="shared" si="85"/>
        <v>1.3877909530083443</v>
      </c>
      <c r="Q1399" t="s">
        <v>8323</v>
      </c>
      <c r="R1399" t="s">
        <v>8324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109.68181818181819</v>
      </c>
      <c r="P1400" s="6">
        <f t="shared" si="85"/>
        <v>1.3468711147948611</v>
      </c>
      <c r="Q1400" t="s">
        <v>8323</v>
      </c>
      <c r="R1400" t="s">
        <v>8324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126.14444444444443</v>
      </c>
      <c r="P1401" s="6">
        <f t="shared" si="85"/>
        <v>1.620716991103673</v>
      </c>
      <c r="Q1401" t="s">
        <v>8323</v>
      </c>
      <c r="R1401" t="s">
        <v>8324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167.42857142857144</v>
      </c>
      <c r="P1402" s="6">
        <f t="shared" si="85"/>
        <v>5.802047781569966</v>
      </c>
      <c r="Q1402" t="s">
        <v>8323</v>
      </c>
      <c r="R1402" t="s">
        <v>8324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496.52000000000004</v>
      </c>
      <c r="P1403" s="6">
        <f t="shared" si="85"/>
        <v>1.9334568597438169</v>
      </c>
      <c r="Q1403" t="s">
        <v>8323</v>
      </c>
      <c r="R1403" t="s">
        <v>8324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109.16</v>
      </c>
      <c r="P1404" s="6">
        <f t="shared" si="85"/>
        <v>4.1407108831073653</v>
      </c>
      <c r="Q1404" t="s">
        <v>8323</v>
      </c>
      <c r="R1404" t="s">
        <v>8324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102.57499999999999</v>
      </c>
      <c r="P1405" s="6">
        <f t="shared" si="85"/>
        <v>1.6085790884718498</v>
      </c>
      <c r="Q1405" t="s">
        <v>8323</v>
      </c>
      <c r="R1405" t="s">
        <v>8324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1.6620689655172414</v>
      </c>
      <c r="P1406" s="6">
        <f t="shared" si="85"/>
        <v>2.0746887966804977</v>
      </c>
      <c r="Q1406" t="s">
        <v>8320</v>
      </c>
      <c r="R1406" t="s">
        <v>8339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0.42</v>
      </c>
      <c r="P1407" s="6">
        <f t="shared" si="85"/>
        <v>16.19047619047619</v>
      </c>
      <c r="Q1407" t="s">
        <v>8320</v>
      </c>
      <c r="R1407" t="s">
        <v>8339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0.125</v>
      </c>
      <c r="P1408" s="6">
        <f t="shared" si="85"/>
        <v>20</v>
      </c>
      <c r="Q1408" t="s">
        <v>8320</v>
      </c>
      <c r="R1408" t="s">
        <v>8339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0.5</v>
      </c>
      <c r="P1409" s="6">
        <f t="shared" si="85"/>
        <v>13.333333333333334</v>
      </c>
      <c r="Q1409" t="s">
        <v>8320</v>
      </c>
      <c r="R1409" t="s">
        <v>8339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4"/>
        <v>7.1999999999999993</v>
      </c>
      <c r="P1410" s="6">
        <f t="shared" si="85"/>
        <v>8.3333333333333321</v>
      </c>
      <c r="Q1410" t="s">
        <v>8320</v>
      </c>
      <c r="R1410" t="s">
        <v>8339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88">E1411/D1411*100</f>
        <v>0</v>
      </c>
      <c r="P1411" s="6" t="e">
        <f t="shared" ref="P1411:P1474" si="89">L1411/E1411*100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1.6666666666666666E-2</v>
      </c>
      <c r="P1412" s="6">
        <f t="shared" si="89"/>
        <v>100</v>
      </c>
      <c r="Q1412" t="s">
        <v>8320</v>
      </c>
      <c r="R1412" t="s">
        <v>8339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0.23333333333333336</v>
      </c>
      <c r="P1413" s="6">
        <f t="shared" si="89"/>
        <v>42.857142857142854</v>
      </c>
      <c r="Q1413" t="s">
        <v>8320</v>
      </c>
      <c r="R1413" t="s">
        <v>8339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4.5714285714285712</v>
      </c>
      <c r="P1414" s="6">
        <f t="shared" si="89"/>
        <v>4.0625</v>
      </c>
      <c r="Q1414" t="s">
        <v>8320</v>
      </c>
      <c r="R1414" t="s">
        <v>8339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5</v>
      </c>
      <c r="P1415" s="6">
        <f t="shared" si="89"/>
        <v>1</v>
      </c>
      <c r="Q1415" t="s">
        <v>8320</v>
      </c>
      <c r="R1415" t="s">
        <v>8339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0.2</v>
      </c>
      <c r="P1416" s="6">
        <f t="shared" si="89"/>
        <v>100</v>
      </c>
      <c r="Q1416" t="s">
        <v>8320</v>
      </c>
      <c r="R1416" t="s">
        <v>8339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18.181818181818183</v>
      </c>
      <c r="P1417" s="6">
        <f t="shared" si="89"/>
        <v>1.125</v>
      </c>
      <c r="Q1417" t="s">
        <v>8320</v>
      </c>
      <c r="R1417" t="s">
        <v>8339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1.2222222222222223</v>
      </c>
      <c r="P1419" s="6">
        <f t="shared" si="89"/>
        <v>3.6363636363636362</v>
      </c>
      <c r="Q1419" t="s">
        <v>8320</v>
      </c>
      <c r="R1419" t="s">
        <v>8339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0.2</v>
      </c>
      <c r="P1420" s="6">
        <f t="shared" si="89"/>
        <v>16.666666666666664</v>
      </c>
      <c r="Q1420" t="s">
        <v>8320</v>
      </c>
      <c r="R1420" t="s">
        <v>8339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7.0634920634920633</v>
      </c>
      <c r="P1421" s="6">
        <f t="shared" si="89"/>
        <v>2.2471910112359552</v>
      </c>
      <c r="Q1421" t="s">
        <v>8320</v>
      </c>
      <c r="R1421" t="s">
        <v>8339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2.7272727272727271</v>
      </c>
      <c r="P1422" s="6">
        <f t="shared" si="89"/>
        <v>100</v>
      </c>
      <c r="Q1422" t="s">
        <v>8320</v>
      </c>
      <c r="R1422" t="s">
        <v>8339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0.1</v>
      </c>
      <c r="P1423" s="6">
        <f t="shared" si="89"/>
        <v>1</v>
      </c>
      <c r="Q1423" t="s">
        <v>8320</v>
      </c>
      <c r="R1423" t="s">
        <v>8339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0.104</v>
      </c>
      <c r="P1424" s="6">
        <f t="shared" si="89"/>
        <v>7.6923076923076925</v>
      </c>
      <c r="Q1424" t="s">
        <v>8320</v>
      </c>
      <c r="R1424" t="s">
        <v>8339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0.33333333333333337</v>
      </c>
      <c r="P1425" s="6">
        <f t="shared" si="89"/>
        <v>1</v>
      </c>
      <c r="Q1425" t="s">
        <v>8320</v>
      </c>
      <c r="R1425" t="s">
        <v>8339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20.36</v>
      </c>
      <c r="P1426" s="6">
        <f t="shared" si="89"/>
        <v>0.9168303863785201</v>
      </c>
      <c r="Q1426" t="s">
        <v>8320</v>
      </c>
      <c r="R1426" t="s">
        <v>8339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8.3800000000000008</v>
      </c>
      <c r="P1429" s="6">
        <f t="shared" si="89"/>
        <v>0.95465393794749409</v>
      </c>
      <c r="Q1429" t="s">
        <v>8320</v>
      </c>
      <c r="R1429" t="s">
        <v>8339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4.5</v>
      </c>
      <c r="P1430" s="6">
        <f t="shared" si="89"/>
        <v>6.666666666666667</v>
      </c>
      <c r="Q1430" t="s">
        <v>8320</v>
      </c>
      <c r="R1430" t="s">
        <v>8339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8.06</v>
      </c>
      <c r="P1432" s="6">
        <f t="shared" si="89"/>
        <v>1.240694789081886</v>
      </c>
      <c r="Q1432" t="s">
        <v>8320</v>
      </c>
      <c r="R1432" t="s">
        <v>8339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31.94705882352941</v>
      </c>
      <c r="P1433" s="6">
        <f t="shared" si="89"/>
        <v>0.86540232001473016</v>
      </c>
      <c r="Q1433" t="s">
        <v>8320</v>
      </c>
      <c r="R1433" t="s">
        <v>8339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6.708333333333333</v>
      </c>
      <c r="P1435" s="6">
        <f t="shared" si="89"/>
        <v>1.2422360248447204</v>
      </c>
      <c r="Q1435" t="s">
        <v>8320</v>
      </c>
      <c r="R1435" t="s">
        <v>8339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9.9878048780487809</v>
      </c>
      <c r="P1436" s="6">
        <f t="shared" si="89"/>
        <v>0.1343101343101343</v>
      </c>
      <c r="Q1436" t="s">
        <v>8320</v>
      </c>
      <c r="R1436" t="s">
        <v>8339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0.1</v>
      </c>
      <c r="P1437" s="6">
        <f t="shared" si="89"/>
        <v>13.333333333333334</v>
      </c>
      <c r="Q1437" t="s">
        <v>8320</v>
      </c>
      <c r="R1437" t="s">
        <v>8339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0.77</v>
      </c>
      <c r="P1438" s="6">
        <f t="shared" si="89"/>
        <v>2.5974025974025974</v>
      </c>
      <c r="Q1438" t="s">
        <v>8320</v>
      </c>
      <c r="R1438" t="s">
        <v>8339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26.900000000000002</v>
      </c>
      <c r="P1439" s="6">
        <f t="shared" si="89"/>
        <v>2.7261462205700124</v>
      </c>
      <c r="Q1439" t="s">
        <v>8320</v>
      </c>
      <c r="R1439" t="s">
        <v>8339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3</v>
      </c>
      <c r="P1440" s="6">
        <f t="shared" si="89"/>
        <v>1.3333333333333335</v>
      </c>
      <c r="Q1440" t="s">
        <v>8320</v>
      </c>
      <c r="R1440" t="s">
        <v>8339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6.6055045871559637</v>
      </c>
      <c r="P1441" s="6">
        <f t="shared" si="89"/>
        <v>3.3333333333333335</v>
      </c>
      <c r="Q1441" t="s">
        <v>8320</v>
      </c>
      <c r="R1441" t="s">
        <v>8339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7.6923076923076927E-3</v>
      </c>
      <c r="P1442" s="6">
        <f t="shared" si="89"/>
        <v>100</v>
      </c>
      <c r="Q1442" t="s">
        <v>8320</v>
      </c>
      <c r="R1442" t="s">
        <v>8339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1.1222222222222222</v>
      </c>
      <c r="P1443" s="6">
        <f t="shared" si="89"/>
        <v>0.14851485148514851</v>
      </c>
      <c r="Q1443" t="s">
        <v>8320</v>
      </c>
      <c r="R1443" t="s">
        <v>8339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1.4999999999999999E-2</v>
      </c>
      <c r="P1449" s="6">
        <f t="shared" si="89"/>
        <v>4</v>
      </c>
      <c r="Q1449" t="s">
        <v>8320</v>
      </c>
      <c r="R1449" t="s">
        <v>8339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1E-3</v>
      </c>
      <c r="P1452" s="6">
        <f t="shared" si="89"/>
        <v>100</v>
      </c>
      <c r="Q1452" t="s">
        <v>8320</v>
      </c>
      <c r="R1452" t="s">
        <v>8339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1.0554089709762533E-2</v>
      </c>
      <c r="P1453" s="6">
        <f t="shared" si="89"/>
        <v>100</v>
      </c>
      <c r="Q1453" t="s">
        <v>8320</v>
      </c>
      <c r="R1453" t="s">
        <v>8339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0.85714285714285721</v>
      </c>
      <c r="P1456" s="6">
        <f t="shared" si="89"/>
        <v>6.666666666666667</v>
      </c>
      <c r="Q1456" t="s">
        <v>8320</v>
      </c>
      <c r="R1456" t="s">
        <v>8339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10.5</v>
      </c>
      <c r="P1457" s="6">
        <f t="shared" si="89"/>
        <v>0.44444444444444442</v>
      </c>
      <c r="Q1457" t="s">
        <v>8320</v>
      </c>
      <c r="R1457" t="s">
        <v>8339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2.9000000000000004</v>
      </c>
      <c r="P1458" s="6">
        <f t="shared" si="89"/>
        <v>2.0689655172413794</v>
      </c>
      <c r="Q1458" t="s">
        <v>8320</v>
      </c>
      <c r="R1458" t="s">
        <v>8339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101.24459999999999</v>
      </c>
      <c r="P1463" s="6">
        <f t="shared" si="89"/>
        <v>2.2388025303736363</v>
      </c>
      <c r="Q1463" t="s">
        <v>8320</v>
      </c>
      <c r="R1463" t="s">
        <v>8340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108.5175</v>
      </c>
      <c r="P1464" s="6">
        <f t="shared" si="89"/>
        <v>3.4556638330223239</v>
      </c>
      <c r="Q1464" t="s">
        <v>8320</v>
      </c>
      <c r="R1464" t="s">
        <v>8340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147.66666666666666</v>
      </c>
      <c r="P1465" s="6">
        <f t="shared" si="89"/>
        <v>2.8216704288939054</v>
      </c>
      <c r="Q1465" t="s">
        <v>8320</v>
      </c>
      <c r="R1465" t="s">
        <v>8340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163.19999999999999</v>
      </c>
      <c r="P1466" s="6">
        <f t="shared" si="89"/>
        <v>2.8676470588235294</v>
      </c>
      <c r="Q1466" t="s">
        <v>8320</v>
      </c>
      <c r="R1466" t="s">
        <v>8340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456.41449999999998</v>
      </c>
      <c r="P1467" s="6">
        <f t="shared" si="89"/>
        <v>1.9003194099515537</v>
      </c>
      <c r="Q1467" t="s">
        <v>8320</v>
      </c>
      <c r="R1467" t="s">
        <v>8340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107.87731249999999</v>
      </c>
      <c r="P1468" s="6">
        <f t="shared" si="89"/>
        <v>1.436817403103178</v>
      </c>
      <c r="Q1468" t="s">
        <v>8320</v>
      </c>
      <c r="R1468" t="s">
        <v>8340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115.08</v>
      </c>
      <c r="P1469" s="6">
        <f t="shared" si="89"/>
        <v>1.3034410844629822</v>
      </c>
      <c r="Q1469" t="s">
        <v>8320</v>
      </c>
      <c r="R1469" t="s">
        <v>8340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102.36842105263158</v>
      </c>
      <c r="P1470" s="6">
        <f t="shared" si="89"/>
        <v>3.012853470437018</v>
      </c>
      <c r="Q1470" t="s">
        <v>8320</v>
      </c>
      <c r="R1470" t="s">
        <v>8340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108.42485875706214</v>
      </c>
      <c r="P1471" s="6">
        <f t="shared" si="89"/>
        <v>0.66905665096502565</v>
      </c>
      <c r="Q1471" t="s">
        <v>8320</v>
      </c>
      <c r="R1471" t="s">
        <v>8340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125.13333333333334</v>
      </c>
      <c r="P1472" s="6">
        <f t="shared" si="89"/>
        <v>4.3153969099627068</v>
      </c>
      <c r="Q1472" t="s">
        <v>8320</v>
      </c>
      <c r="R1472" t="s">
        <v>8340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103.840625</v>
      </c>
      <c r="P1473" s="6">
        <f t="shared" si="89"/>
        <v>1.0322308826627344</v>
      </c>
      <c r="Q1473" t="s">
        <v>8320</v>
      </c>
      <c r="R1473" t="s">
        <v>8340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88"/>
        <v>138.70400000000001</v>
      </c>
      <c r="P1474" s="6">
        <f t="shared" si="89"/>
        <v>0.9689698927211905</v>
      </c>
      <c r="Q1474" t="s">
        <v>8320</v>
      </c>
      <c r="R1474" t="s">
        <v>8340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92">E1475/D1475*100</f>
        <v>120.51600000000001</v>
      </c>
      <c r="P1475" s="6">
        <f t="shared" ref="P1475:P1538" si="93">L1475/E1475*100</f>
        <v>2.5999314060650311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112.26666666666667</v>
      </c>
      <c r="P1476" s="6">
        <f t="shared" si="93"/>
        <v>2.2565320665083135</v>
      </c>
      <c r="Q1476" t="s">
        <v>8320</v>
      </c>
      <c r="R1476" t="s">
        <v>8340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188.66966666666667</v>
      </c>
      <c r="P1477" s="6">
        <f t="shared" si="93"/>
        <v>1.5582791086360817</v>
      </c>
      <c r="Q1477" t="s">
        <v>8320</v>
      </c>
      <c r="R1477" t="s">
        <v>8340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661.55466666666666</v>
      </c>
      <c r="P1478" s="6">
        <f t="shared" si="93"/>
        <v>2.3076954083915466</v>
      </c>
      <c r="Q1478" t="s">
        <v>8320</v>
      </c>
      <c r="R1478" t="s">
        <v>8340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111.31</v>
      </c>
      <c r="P1479" s="6">
        <f t="shared" si="93"/>
        <v>1.1050220106010242</v>
      </c>
      <c r="Q1479" t="s">
        <v>8320</v>
      </c>
      <c r="R1479" t="s">
        <v>8340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1181.6142199999999</v>
      </c>
      <c r="P1480" s="6">
        <f t="shared" si="93"/>
        <v>3.4261605280952021</v>
      </c>
      <c r="Q1480" t="s">
        <v>8320</v>
      </c>
      <c r="R1480" t="s">
        <v>8340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137.375</v>
      </c>
      <c r="P1481" s="6">
        <f t="shared" si="93"/>
        <v>3.230209281164695</v>
      </c>
      <c r="Q1481" t="s">
        <v>8320</v>
      </c>
      <c r="R1481" t="s">
        <v>8340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117.04040000000001</v>
      </c>
      <c r="P1482" s="6">
        <f t="shared" si="93"/>
        <v>1.0850954029548772</v>
      </c>
      <c r="Q1482" t="s">
        <v>8320</v>
      </c>
      <c r="R1482" t="s">
        <v>8340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2.1</v>
      </c>
      <c r="P1483" s="6">
        <f t="shared" si="93"/>
        <v>5.7142857142857144</v>
      </c>
      <c r="Q1483" t="s">
        <v>8320</v>
      </c>
      <c r="R1483" t="s">
        <v>8322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0.1</v>
      </c>
      <c r="P1484" s="6">
        <f t="shared" si="93"/>
        <v>20</v>
      </c>
      <c r="Q1484" t="s">
        <v>8320</v>
      </c>
      <c r="R1484" t="s">
        <v>8322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0.7142857142857143</v>
      </c>
      <c r="P1485" s="6">
        <f t="shared" si="93"/>
        <v>4</v>
      </c>
      <c r="Q1485" t="s">
        <v>8320</v>
      </c>
      <c r="R1485" t="s">
        <v>8322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2.2388059701492535</v>
      </c>
      <c r="P1487" s="6">
        <f t="shared" si="93"/>
        <v>2</v>
      </c>
      <c r="Q1487" t="s">
        <v>8320</v>
      </c>
      <c r="R1487" t="s">
        <v>8322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0.24</v>
      </c>
      <c r="P1488" s="6">
        <f t="shared" si="93"/>
        <v>6.25</v>
      </c>
      <c r="Q1488" t="s">
        <v>8320</v>
      </c>
      <c r="R1488" t="s">
        <v>8322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2.4</v>
      </c>
      <c r="P1490" s="6">
        <f t="shared" si="93"/>
        <v>1.6666666666666667</v>
      </c>
      <c r="Q1490" t="s">
        <v>8320</v>
      </c>
      <c r="R1490" t="s">
        <v>8322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30.862068965517242</v>
      </c>
      <c r="P1492" s="6">
        <f t="shared" si="93"/>
        <v>2.1229050279329607</v>
      </c>
      <c r="Q1492" t="s">
        <v>8320</v>
      </c>
      <c r="R1492" t="s">
        <v>8322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8.3333333333333321</v>
      </c>
      <c r="P1493" s="6">
        <f t="shared" si="93"/>
        <v>1</v>
      </c>
      <c r="Q1493" t="s">
        <v>8320</v>
      </c>
      <c r="R1493" t="s">
        <v>8322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0.75</v>
      </c>
      <c r="P1494" s="6">
        <f t="shared" si="93"/>
        <v>6.666666666666667</v>
      </c>
      <c r="Q1494" t="s">
        <v>8320</v>
      </c>
      <c r="R1494" t="s">
        <v>8322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8.9</v>
      </c>
      <c r="P1496" s="6">
        <f t="shared" si="93"/>
        <v>2.4719101123595504</v>
      </c>
      <c r="Q1496" t="s">
        <v>8320</v>
      </c>
      <c r="R1496" t="s">
        <v>8322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6.6666666666666671E-3</v>
      </c>
      <c r="P1499" s="6">
        <f t="shared" si="93"/>
        <v>100</v>
      </c>
      <c r="Q1499" t="s">
        <v>8320</v>
      </c>
      <c r="R1499" t="s">
        <v>8322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1.9</v>
      </c>
      <c r="P1500" s="6">
        <f t="shared" si="93"/>
        <v>5.2631578947368416</v>
      </c>
      <c r="Q1500" t="s">
        <v>8320</v>
      </c>
      <c r="R1500" t="s">
        <v>8322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0.25</v>
      </c>
      <c r="P1501" s="6">
        <f t="shared" si="93"/>
        <v>20</v>
      </c>
      <c r="Q1501" t="s">
        <v>8320</v>
      </c>
      <c r="R1501" t="s">
        <v>8322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25.035714285714285</v>
      </c>
      <c r="P1502" s="6">
        <f t="shared" si="93"/>
        <v>2.1398002853067046</v>
      </c>
      <c r="Q1502" t="s">
        <v>8320</v>
      </c>
      <c r="R1502" t="s">
        <v>8322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166.33076923076925</v>
      </c>
      <c r="P1503" s="6">
        <f t="shared" si="93"/>
        <v>1.0232160199787264</v>
      </c>
      <c r="Q1503" t="s">
        <v>8336</v>
      </c>
      <c r="R1503" t="s">
        <v>8337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101.44545454545455</v>
      </c>
      <c r="P1504" s="6">
        <f t="shared" si="93"/>
        <v>1.4741464288914776</v>
      </c>
      <c r="Q1504" t="s">
        <v>8336</v>
      </c>
      <c r="R1504" t="s">
        <v>8337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107.89146666666667</v>
      </c>
      <c r="P1505" s="6">
        <f t="shared" si="93"/>
        <v>1.754849935614309</v>
      </c>
      <c r="Q1505" t="s">
        <v>8336</v>
      </c>
      <c r="R1505" t="s">
        <v>8337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277.93846153846158</v>
      </c>
      <c r="P1506" s="6">
        <f t="shared" si="93"/>
        <v>1.4889848333886859</v>
      </c>
      <c r="Q1506" t="s">
        <v>8336</v>
      </c>
      <c r="R1506" t="s">
        <v>8337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103.58125</v>
      </c>
      <c r="P1507" s="6">
        <f t="shared" si="93"/>
        <v>2.0816991492186085</v>
      </c>
      <c r="Q1507" t="s">
        <v>8336</v>
      </c>
      <c r="R1507" t="s">
        <v>8337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111.4</v>
      </c>
      <c r="P1508" s="6">
        <f t="shared" si="93"/>
        <v>2.5733093955715143</v>
      </c>
      <c r="Q1508" t="s">
        <v>8336</v>
      </c>
      <c r="R1508" t="s">
        <v>8337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215</v>
      </c>
      <c r="P1509" s="6">
        <f t="shared" si="93"/>
        <v>1.2790697674418605</v>
      </c>
      <c r="Q1509" t="s">
        <v>8336</v>
      </c>
      <c r="R1509" t="s">
        <v>8337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110.76216216216217</v>
      </c>
      <c r="P1510" s="6">
        <f t="shared" si="93"/>
        <v>1.0297203650383093</v>
      </c>
      <c r="Q1510" t="s">
        <v>8336</v>
      </c>
      <c r="R1510" t="s">
        <v>8337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123.64125714285714</v>
      </c>
      <c r="P1511" s="6">
        <f t="shared" si="93"/>
        <v>0.9058464996889618</v>
      </c>
      <c r="Q1511" t="s">
        <v>8336</v>
      </c>
      <c r="R1511" t="s">
        <v>8337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101.03500000000001</v>
      </c>
      <c r="P1512" s="6">
        <f t="shared" si="93"/>
        <v>2.5053199386351266</v>
      </c>
      <c r="Q1512" t="s">
        <v>8336</v>
      </c>
      <c r="R1512" t="s">
        <v>8337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111.79285714285714</v>
      </c>
      <c r="P1513" s="6">
        <f t="shared" si="93"/>
        <v>1.3162098268481246</v>
      </c>
      <c r="Q1513" t="s">
        <v>8336</v>
      </c>
      <c r="R1513" t="s">
        <v>8337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558.7714285714286</v>
      </c>
      <c r="P1514" s="6">
        <f t="shared" si="93"/>
        <v>1.7129416577184637</v>
      </c>
      <c r="Q1514" t="s">
        <v>8336</v>
      </c>
      <c r="R1514" t="s">
        <v>8337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150.01875000000001</v>
      </c>
      <c r="P1515" s="6">
        <f t="shared" si="93"/>
        <v>1.7914427363246259</v>
      </c>
      <c r="Q1515" t="s">
        <v>8336</v>
      </c>
      <c r="R1515" t="s">
        <v>8337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106.476</v>
      </c>
      <c r="P1516" s="6">
        <f t="shared" si="93"/>
        <v>0.66118186257936062</v>
      </c>
      <c r="Q1516" t="s">
        <v>8336</v>
      </c>
      <c r="R1516" t="s">
        <v>8337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157.18899999999999</v>
      </c>
      <c r="P1517" s="6">
        <f t="shared" si="93"/>
        <v>0.11769271386674639</v>
      </c>
      <c r="Q1517" t="s">
        <v>8336</v>
      </c>
      <c r="R1517" t="s">
        <v>8337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108.65882352941176</v>
      </c>
      <c r="P1518" s="6">
        <f t="shared" si="93"/>
        <v>0.62797747942832394</v>
      </c>
      <c r="Q1518" t="s">
        <v>8336</v>
      </c>
      <c r="R1518" t="s">
        <v>8337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161.97999999999999</v>
      </c>
      <c r="P1519" s="6">
        <f t="shared" si="93"/>
        <v>2.5311766884800595</v>
      </c>
      <c r="Q1519" t="s">
        <v>8336</v>
      </c>
      <c r="R1519" t="s">
        <v>8337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205.36666666666665</v>
      </c>
      <c r="P1520" s="6">
        <f t="shared" si="93"/>
        <v>0.7661093978250284</v>
      </c>
      <c r="Q1520" t="s">
        <v>8336</v>
      </c>
      <c r="R1520" t="s">
        <v>8337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103.36388888888889</v>
      </c>
      <c r="P1521" s="6">
        <f t="shared" si="93"/>
        <v>1.5586788852758593</v>
      </c>
      <c r="Q1521" t="s">
        <v>8336</v>
      </c>
      <c r="R1521" t="s">
        <v>8337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103.47222222222223</v>
      </c>
      <c r="P1522" s="6">
        <f t="shared" si="93"/>
        <v>0.89664429530201351</v>
      </c>
      <c r="Q1522" t="s">
        <v>8336</v>
      </c>
      <c r="R1522" t="s">
        <v>8337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106.81333333333333</v>
      </c>
      <c r="P1523" s="6">
        <f t="shared" si="93"/>
        <v>0.58669329671701409</v>
      </c>
      <c r="Q1523" t="s">
        <v>8336</v>
      </c>
      <c r="R1523" t="s">
        <v>8337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138.96574712643678</v>
      </c>
      <c r="P1524" s="6">
        <f t="shared" si="93"/>
        <v>0.74772415595673125</v>
      </c>
      <c r="Q1524" t="s">
        <v>8336</v>
      </c>
      <c r="R1524" t="s">
        <v>8337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124.84324324324325</v>
      </c>
      <c r="P1525" s="6">
        <f t="shared" si="93"/>
        <v>1.0434707308624871</v>
      </c>
      <c r="Q1525" t="s">
        <v>8336</v>
      </c>
      <c r="R1525" t="s">
        <v>8337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206.99999999999997</v>
      </c>
      <c r="P1526" s="6">
        <f t="shared" si="93"/>
        <v>0.45088566827697263</v>
      </c>
      <c r="Q1526" t="s">
        <v>8336</v>
      </c>
      <c r="R1526" t="s">
        <v>8337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174.00576923076923</v>
      </c>
      <c r="P1527" s="6">
        <f t="shared" si="93"/>
        <v>3.0945039399666237</v>
      </c>
      <c r="Q1527" t="s">
        <v>8336</v>
      </c>
      <c r="R1527" t="s">
        <v>8337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120.32608695652173</v>
      </c>
      <c r="P1528" s="6">
        <f t="shared" si="93"/>
        <v>1.0117434507678409</v>
      </c>
      <c r="Q1528" t="s">
        <v>8336</v>
      </c>
      <c r="R1528" t="s">
        <v>8337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110.44428571428573</v>
      </c>
      <c r="P1529" s="6">
        <f t="shared" si="93"/>
        <v>1.8108677937162885</v>
      </c>
      <c r="Q1529" t="s">
        <v>8336</v>
      </c>
      <c r="R1529" t="s">
        <v>8337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281.56666666666666</v>
      </c>
      <c r="P1530" s="6">
        <f t="shared" si="93"/>
        <v>1.894163608381674</v>
      </c>
      <c r="Q1530" t="s">
        <v>8336</v>
      </c>
      <c r="R1530" t="s">
        <v>8337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100.67894736842105</v>
      </c>
      <c r="P1531" s="6">
        <f t="shared" si="93"/>
        <v>0.73710073710073709</v>
      </c>
      <c r="Q1531" t="s">
        <v>8336</v>
      </c>
      <c r="R1531" t="s">
        <v>8337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134.82571428571427</v>
      </c>
      <c r="P1532" s="6">
        <f t="shared" si="93"/>
        <v>1.8521265549174597</v>
      </c>
      <c r="Q1532" t="s">
        <v>8336</v>
      </c>
      <c r="R1532" t="s">
        <v>8337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175.95744680851064</v>
      </c>
      <c r="P1533" s="6">
        <f t="shared" si="93"/>
        <v>1.765417170495768</v>
      </c>
      <c r="Q1533" t="s">
        <v>8336</v>
      </c>
      <c r="R1533" t="s">
        <v>8337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484.02000000000004</v>
      </c>
      <c r="P1534" s="6">
        <f t="shared" si="93"/>
        <v>1.2148258336432378</v>
      </c>
      <c r="Q1534" t="s">
        <v>8336</v>
      </c>
      <c r="R1534" t="s">
        <v>8337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145.14000000000001</v>
      </c>
      <c r="P1535" s="6">
        <f t="shared" si="93"/>
        <v>1.1330056803392892</v>
      </c>
      <c r="Q1535" t="s">
        <v>8336</v>
      </c>
      <c r="R1535" t="s">
        <v>8337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417.73333333333335</v>
      </c>
      <c r="P1536" s="6">
        <f t="shared" si="93"/>
        <v>1.1777848707309289</v>
      </c>
      <c r="Q1536" t="s">
        <v>8336</v>
      </c>
      <c r="R1536" t="s">
        <v>8337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132.42499999999998</v>
      </c>
      <c r="P1537" s="6">
        <f t="shared" si="93"/>
        <v>2.0766471587691147</v>
      </c>
      <c r="Q1537" t="s">
        <v>8336</v>
      </c>
      <c r="R1537" t="s">
        <v>8337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2"/>
        <v>250.30841666666666</v>
      </c>
      <c r="P1538" s="6">
        <f t="shared" si="93"/>
        <v>1.5147979109771579</v>
      </c>
      <c r="Q1538" t="s">
        <v>8336</v>
      </c>
      <c r="R1538" t="s">
        <v>8337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96">E1539/D1539*100</f>
        <v>179.9</v>
      </c>
      <c r="P1539" s="6">
        <f t="shared" ref="P1539:P1602" si="97">L1539/E1539*100</f>
        <v>1.0376134889753565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102.62857142857142</v>
      </c>
      <c r="P1540" s="6">
        <f t="shared" si="97"/>
        <v>0.64031180400890864</v>
      </c>
      <c r="Q1540" t="s">
        <v>8336</v>
      </c>
      <c r="R1540" t="s">
        <v>8337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135.98609999999999</v>
      </c>
      <c r="P1541" s="6">
        <f t="shared" si="97"/>
        <v>1.0442243729322336</v>
      </c>
      <c r="Q1541" t="s">
        <v>8336</v>
      </c>
      <c r="R1541" t="s">
        <v>8337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117.86666666666667</v>
      </c>
      <c r="P1542" s="6">
        <f t="shared" si="97"/>
        <v>0.55429864253393668</v>
      </c>
      <c r="Q1542" t="s">
        <v>8336</v>
      </c>
      <c r="R1542" t="s">
        <v>8337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3.3333333333333333E-2</v>
      </c>
      <c r="P1543" s="6">
        <f t="shared" si="97"/>
        <v>33.333333333333329</v>
      </c>
      <c r="Q1543" t="s">
        <v>8336</v>
      </c>
      <c r="R1543" t="s">
        <v>8341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4</v>
      </c>
      <c r="P1544" s="6">
        <f t="shared" si="97"/>
        <v>5</v>
      </c>
      <c r="Q1544" t="s">
        <v>8336</v>
      </c>
      <c r="R1544" t="s">
        <v>8341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0.44444444444444442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3.3333333333333333E-2</v>
      </c>
      <c r="P1547" s="6">
        <f t="shared" si="97"/>
        <v>100</v>
      </c>
      <c r="Q1547" t="s">
        <v>8336</v>
      </c>
      <c r="R1547" t="s">
        <v>8341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28.9</v>
      </c>
      <c r="P1548" s="6">
        <f t="shared" si="97"/>
        <v>3.8062283737024223</v>
      </c>
      <c r="Q1548" t="s">
        <v>8336</v>
      </c>
      <c r="R1548" t="s">
        <v>8341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8.5714285714285712</v>
      </c>
      <c r="P1550" s="6">
        <f t="shared" si="97"/>
        <v>1.6666666666666667</v>
      </c>
      <c r="Q1550" t="s">
        <v>8336</v>
      </c>
      <c r="R1550" t="s">
        <v>8341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34</v>
      </c>
      <c r="P1551" s="6">
        <f t="shared" si="97"/>
        <v>3.5294117647058822</v>
      </c>
      <c r="Q1551" t="s">
        <v>8336</v>
      </c>
      <c r="R1551" t="s">
        <v>8341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13.466666666666665</v>
      </c>
      <c r="P1552" s="6">
        <f t="shared" si="97"/>
        <v>6.9306930693069315</v>
      </c>
      <c r="Q1552" t="s">
        <v>8336</v>
      </c>
      <c r="R1552" t="s">
        <v>8341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49.186046511627907</v>
      </c>
      <c r="P1554" s="6">
        <f t="shared" si="97"/>
        <v>0.75650118203309691</v>
      </c>
      <c r="Q1554" t="s">
        <v>8336</v>
      </c>
      <c r="R1554" t="s">
        <v>8341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45.133333333333333</v>
      </c>
      <c r="P1558" s="6">
        <f t="shared" si="97"/>
        <v>1.7725258493353029</v>
      </c>
      <c r="Q1558" t="s">
        <v>8336</v>
      </c>
      <c r="R1558" t="s">
        <v>8341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4</v>
      </c>
      <c r="P1559" s="6">
        <f t="shared" si="97"/>
        <v>1</v>
      </c>
      <c r="Q1559" t="s">
        <v>8336</v>
      </c>
      <c r="R1559" t="s">
        <v>8341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4.666666666666667</v>
      </c>
      <c r="P1560" s="6">
        <f t="shared" si="97"/>
        <v>8.5714285714285712</v>
      </c>
      <c r="Q1560" t="s">
        <v>8336</v>
      </c>
      <c r="R1560" t="s">
        <v>8341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0.33333333333333337</v>
      </c>
      <c r="P1561" s="6">
        <f t="shared" si="97"/>
        <v>2</v>
      </c>
      <c r="Q1561" t="s">
        <v>8336</v>
      </c>
      <c r="R1561" t="s">
        <v>8341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3.7600000000000002</v>
      </c>
      <c r="P1562" s="6">
        <f t="shared" si="97"/>
        <v>4.2553191489361701</v>
      </c>
      <c r="Q1562" t="s">
        <v>8336</v>
      </c>
      <c r="R1562" t="s">
        <v>8341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0.67</v>
      </c>
      <c r="P1563" s="6">
        <f t="shared" si="97"/>
        <v>1.4925373134328357</v>
      </c>
      <c r="Q1563" t="s">
        <v>8320</v>
      </c>
      <c r="R1563" t="s">
        <v>8342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1.4166666666666665</v>
      </c>
      <c r="P1565" s="6">
        <f t="shared" si="97"/>
        <v>2.3529411764705883</v>
      </c>
      <c r="Q1565" t="s">
        <v>8320</v>
      </c>
      <c r="R1565" t="s">
        <v>8342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0.1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2.5</v>
      </c>
      <c r="P1567" s="6">
        <f t="shared" si="97"/>
        <v>1</v>
      </c>
      <c r="Q1567" t="s">
        <v>8320</v>
      </c>
      <c r="R1567" t="s">
        <v>8342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21.25</v>
      </c>
      <c r="P1568" s="6">
        <f t="shared" si="97"/>
        <v>0.92549019607843142</v>
      </c>
      <c r="Q1568" t="s">
        <v>8320</v>
      </c>
      <c r="R1568" t="s">
        <v>8342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4.117647058823529</v>
      </c>
      <c r="P1569" s="6">
        <f t="shared" si="97"/>
        <v>3.7142857142857144</v>
      </c>
      <c r="Q1569" t="s">
        <v>8320</v>
      </c>
      <c r="R1569" t="s">
        <v>8342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13.639999999999999</v>
      </c>
      <c r="P1570" s="6">
        <f t="shared" si="97"/>
        <v>0.64516129032258063</v>
      </c>
      <c r="Q1570" t="s">
        <v>8320</v>
      </c>
      <c r="R1570" t="s">
        <v>8342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41.4</v>
      </c>
      <c r="P1572" s="6">
        <f t="shared" si="97"/>
        <v>2.0933977455716586</v>
      </c>
      <c r="Q1572" t="s">
        <v>8320</v>
      </c>
      <c r="R1572" t="s">
        <v>8342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0.66115702479338845</v>
      </c>
      <c r="P1573" s="6">
        <f t="shared" si="97"/>
        <v>5</v>
      </c>
      <c r="Q1573" t="s">
        <v>8320</v>
      </c>
      <c r="R1573" t="s">
        <v>8342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5</v>
      </c>
      <c r="P1574" s="6">
        <f t="shared" si="97"/>
        <v>2.4</v>
      </c>
      <c r="Q1574" t="s">
        <v>8320</v>
      </c>
      <c r="R1574" t="s">
        <v>8342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2.4777777777777779</v>
      </c>
      <c r="P1575" s="6">
        <f t="shared" si="97"/>
        <v>1.3452914798206279</v>
      </c>
      <c r="Q1575" t="s">
        <v>8320</v>
      </c>
      <c r="R1575" t="s">
        <v>8342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5.0599999999999996</v>
      </c>
      <c r="P1576" s="6">
        <f t="shared" si="97"/>
        <v>1.1857707509881421</v>
      </c>
      <c r="Q1576" t="s">
        <v>8320</v>
      </c>
      <c r="R1576" t="s">
        <v>8342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22.91</v>
      </c>
      <c r="P1577" s="6">
        <f t="shared" si="97"/>
        <v>1.5277171540811871</v>
      </c>
      <c r="Q1577" t="s">
        <v>8320</v>
      </c>
      <c r="R1577" t="s">
        <v>8342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13</v>
      </c>
      <c r="P1578" s="6">
        <f t="shared" si="97"/>
        <v>1.5384615384615385</v>
      </c>
      <c r="Q1578" t="s">
        <v>8320</v>
      </c>
      <c r="R1578" t="s">
        <v>8342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0.54999999999999993</v>
      </c>
      <c r="P1579" s="6">
        <f t="shared" si="97"/>
        <v>3.6363636363636362</v>
      </c>
      <c r="Q1579" t="s">
        <v>8320</v>
      </c>
      <c r="R1579" t="s">
        <v>8342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10.806536636794938</v>
      </c>
      <c r="P1580" s="6">
        <f t="shared" si="97"/>
        <v>1.9512195121951219</v>
      </c>
      <c r="Q1580" t="s">
        <v>8320</v>
      </c>
      <c r="R1580" t="s">
        <v>8342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0.84008400840084008</v>
      </c>
      <c r="P1581" s="6">
        <f t="shared" si="97"/>
        <v>7.1428571428571423</v>
      </c>
      <c r="Q1581" t="s">
        <v>8320</v>
      </c>
      <c r="R1581" t="s">
        <v>8342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0.5</v>
      </c>
      <c r="P1583" s="6">
        <f t="shared" si="97"/>
        <v>20</v>
      </c>
      <c r="Q1583" t="s">
        <v>8336</v>
      </c>
      <c r="R1583" t="s">
        <v>8343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9.3000000000000007</v>
      </c>
      <c r="P1584" s="6">
        <f t="shared" si="97"/>
        <v>3.225806451612903</v>
      </c>
      <c r="Q1584" t="s">
        <v>8336</v>
      </c>
      <c r="R1584" t="s">
        <v>8343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7.4999999999999997E-2</v>
      </c>
      <c r="P1585" s="6">
        <f t="shared" si="97"/>
        <v>6.666666666666667</v>
      </c>
      <c r="Q1585" t="s">
        <v>8336</v>
      </c>
      <c r="R1585" t="s">
        <v>8343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79</v>
      </c>
      <c r="P1587" s="6">
        <f t="shared" si="97"/>
        <v>0.75949367088607589</v>
      </c>
      <c r="Q1587" t="s">
        <v>8336</v>
      </c>
      <c r="R1587" t="s">
        <v>8343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1.3333333333333334E-2</v>
      </c>
      <c r="P1589" s="6">
        <f t="shared" si="97"/>
        <v>100</v>
      </c>
      <c r="Q1589" t="s">
        <v>8336</v>
      </c>
      <c r="R1589" t="s">
        <v>8343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1.7000000000000002</v>
      </c>
      <c r="P1592" s="6">
        <f t="shared" si="97"/>
        <v>0.19607843137254902</v>
      </c>
      <c r="Q1592" t="s">
        <v>8336</v>
      </c>
      <c r="R1592" t="s">
        <v>8343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29.228571428571428</v>
      </c>
      <c r="P1593" s="6">
        <f t="shared" si="97"/>
        <v>2.2482893450635388</v>
      </c>
      <c r="Q1593" t="s">
        <v>8336</v>
      </c>
      <c r="R1593" t="s">
        <v>8343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1.3636363636363637E-2</v>
      </c>
      <c r="P1595" s="6">
        <f t="shared" si="97"/>
        <v>100</v>
      </c>
      <c r="Q1595" t="s">
        <v>8336</v>
      </c>
      <c r="R1595" t="s">
        <v>8343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20.5</v>
      </c>
      <c r="P1596" s="6">
        <f t="shared" si="97"/>
        <v>4.8780487804878048</v>
      </c>
      <c r="Q1596" t="s">
        <v>8336</v>
      </c>
      <c r="R1596" t="s">
        <v>8343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0.27999999999999997</v>
      </c>
      <c r="P1597" s="6">
        <f t="shared" si="97"/>
        <v>2.5</v>
      </c>
      <c r="Q1597" t="s">
        <v>8336</v>
      </c>
      <c r="R1597" t="s">
        <v>8343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2.3076923076923079</v>
      </c>
      <c r="P1598" s="6">
        <f t="shared" si="97"/>
        <v>4</v>
      </c>
      <c r="Q1598" t="s">
        <v>8336</v>
      </c>
      <c r="R1598" t="s">
        <v>8343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0.125</v>
      </c>
      <c r="P1600" s="6">
        <f t="shared" si="97"/>
        <v>100</v>
      </c>
      <c r="Q1600" t="s">
        <v>8336</v>
      </c>
      <c r="R1600" t="s">
        <v>8343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6"/>
        <v>7.3400000000000007</v>
      </c>
      <c r="P1602" s="6">
        <f t="shared" si="97"/>
        <v>2.4523160762942782</v>
      </c>
      <c r="Q1602" t="s">
        <v>8336</v>
      </c>
      <c r="R1602" t="s">
        <v>8343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00">E1603/D1603*100</f>
        <v>108.2492</v>
      </c>
      <c r="P1603" s="6">
        <f t="shared" ref="P1603:P1666" si="101">L1603/E1603*100</f>
        <v>2.0692993574086458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100.16666666666667</v>
      </c>
      <c r="P1604" s="6">
        <f t="shared" si="101"/>
        <v>2.1297836938435939</v>
      </c>
      <c r="Q1604" t="s">
        <v>8323</v>
      </c>
      <c r="R1604" t="s">
        <v>8324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100.03299999999999</v>
      </c>
      <c r="P1605" s="6">
        <f t="shared" si="101"/>
        <v>1.4995051632961121</v>
      </c>
      <c r="Q1605" t="s">
        <v>8323</v>
      </c>
      <c r="R1605" t="s">
        <v>8324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122.10714285714286</v>
      </c>
      <c r="P1606" s="6">
        <f t="shared" si="101"/>
        <v>2.0473822755191575</v>
      </c>
      <c r="Q1606" t="s">
        <v>8323</v>
      </c>
      <c r="R1606" t="s">
        <v>8324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100.69333333333334</v>
      </c>
      <c r="P1607" s="6">
        <f t="shared" si="101"/>
        <v>0.72828389830508466</v>
      </c>
      <c r="Q1607" t="s">
        <v>8323</v>
      </c>
      <c r="R1607" t="s">
        <v>8324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101.004125</v>
      </c>
      <c r="P1608" s="6">
        <f t="shared" si="101"/>
        <v>1.138567360491465</v>
      </c>
      <c r="Q1608" t="s">
        <v>8323</v>
      </c>
      <c r="R1608" t="s">
        <v>8324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145.11000000000001</v>
      </c>
      <c r="P1609" s="6">
        <f t="shared" si="101"/>
        <v>1.4127213837778236</v>
      </c>
      <c r="Q1609" t="s">
        <v>8323</v>
      </c>
      <c r="R1609" t="s">
        <v>8324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101.25</v>
      </c>
      <c r="P1610" s="6">
        <f t="shared" si="101"/>
        <v>1.8930041152263373</v>
      </c>
      <c r="Q1610" t="s">
        <v>8323</v>
      </c>
      <c r="R1610" t="s">
        <v>8324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118.33333333333333</v>
      </c>
      <c r="P1611" s="6">
        <f t="shared" si="101"/>
        <v>0.22535211267605634</v>
      </c>
      <c r="Q1611" t="s">
        <v>8323</v>
      </c>
      <c r="R1611" t="s">
        <v>8324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271.85000000000002</v>
      </c>
      <c r="P1612" s="6">
        <f t="shared" si="101"/>
        <v>2.0599595365091043</v>
      </c>
      <c r="Q1612" t="s">
        <v>8323</v>
      </c>
      <c r="R1612" t="s">
        <v>8324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125.125</v>
      </c>
      <c r="P1613" s="6">
        <f t="shared" si="101"/>
        <v>2.697302697302697</v>
      </c>
      <c r="Q1613" t="s">
        <v>8323</v>
      </c>
      <c r="R1613" t="s">
        <v>8324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110.00000000000001</v>
      </c>
      <c r="P1614" s="6">
        <f t="shared" si="101"/>
        <v>2</v>
      </c>
      <c r="Q1614" t="s">
        <v>8323</v>
      </c>
      <c r="R1614" t="s">
        <v>8324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101.49999999999999</v>
      </c>
      <c r="P1615" s="6">
        <f t="shared" si="101"/>
        <v>2.5615763546798029</v>
      </c>
      <c r="Q1615" t="s">
        <v>8323</v>
      </c>
      <c r="R1615" t="s">
        <v>8324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102.69999999999999</v>
      </c>
      <c r="P1616" s="6">
        <f t="shared" si="101"/>
        <v>1.4995131450827652</v>
      </c>
      <c r="Q1616" t="s">
        <v>8323</v>
      </c>
      <c r="R1616" t="s">
        <v>8324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114.12500000000001</v>
      </c>
      <c r="P1617" s="6">
        <f t="shared" si="101"/>
        <v>1.4895947426067908</v>
      </c>
      <c r="Q1617" t="s">
        <v>8323</v>
      </c>
      <c r="R1617" t="s">
        <v>8324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104.2</v>
      </c>
      <c r="P1618" s="6">
        <f t="shared" si="101"/>
        <v>1.5067178502879079</v>
      </c>
      <c r="Q1618" t="s">
        <v>8323</v>
      </c>
      <c r="R1618" t="s">
        <v>8324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145.85714285714286</v>
      </c>
      <c r="P1619" s="6">
        <f t="shared" si="101"/>
        <v>1.5475024485798237</v>
      </c>
      <c r="Q1619" t="s">
        <v>8323</v>
      </c>
      <c r="R1619" t="s">
        <v>8324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105.06666666666666</v>
      </c>
      <c r="P1620" s="6">
        <f t="shared" si="101"/>
        <v>1.7131979695431472</v>
      </c>
      <c r="Q1620" t="s">
        <v>8323</v>
      </c>
      <c r="R1620" t="s">
        <v>8324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133.33333333333331</v>
      </c>
      <c r="P1621" s="6">
        <f t="shared" si="101"/>
        <v>1.1499999999999999</v>
      </c>
      <c r="Q1621" t="s">
        <v>8323</v>
      </c>
      <c r="R1621" t="s">
        <v>8324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112.99999999999999</v>
      </c>
      <c r="P1622" s="6">
        <f t="shared" si="101"/>
        <v>1.5044247787610618</v>
      </c>
      <c r="Q1622" t="s">
        <v>8323</v>
      </c>
      <c r="R1622" t="s">
        <v>8324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121.2</v>
      </c>
      <c r="P1623" s="6">
        <f t="shared" si="101"/>
        <v>0.61056105610561051</v>
      </c>
      <c r="Q1623" t="s">
        <v>8323</v>
      </c>
      <c r="R1623" t="s">
        <v>8324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101.72463768115942</v>
      </c>
      <c r="P1624" s="6">
        <f t="shared" si="101"/>
        <v>0.9260578429975781</v>
      </c>
      <c r="Q1624" t="s">
        <v>8323</v>
      </c>
      <c r="R1624" t="s">
        <v>8324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101.06666666666666</v>
      </c>
      <c r="P1625" s="6">
        <f t="shared" si="101"/>
        <v>2.3746701846965697</v>
      </c>
      <c r="Q1625" t="s">
        <v>8323</v>
      </c>
      <c r="R1625" t="s">
        <v>8324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118</v>
      </c>
      <c r="P1626" s="6">
        <f t="shared" si="101"/>
        <v>2.1186440677966099</v>
      </c>
      <c r="Q1626" t="s">
        <v>8323</v>
      </c>
      <c r="R1626" t="s">
        <v>8324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155.33333333333331</v>
      </c>
      <c r="P1627" s="6">
        <f t="shared" si="101"/>
        <v>0.89270386266094415</v>
      </c>
      <c r="Q1627" t="s">
        <v>8323</v>
      </c>
      <c r="R1627" t="s">
        <v>8324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101.18750000000001</v>
      </c>
      <c r="P1628" s="6">
        <f t="shared" si="101"/>
        <v>1.3341568869672638</v>
      </c>
      <c r="Q1628" t="s">
        <v>8323</v>
      </c>
      <c r="R1628" t="s">
        <v>8324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117</v>
      </c>
      <c r="P1629" s="6">
        <f t="shared" si="101"/>
        <v>1.6239316239316242</v>
      </c>
      <c r="Q1629" t="s">
        <v>8323</v>
      </c>
      <c r="R1629" t="s">
        <v>8324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100.925</v>
      </c>
      <c r="P1630" s="6">
        <f t="shared" si="101"/>
        <v>2.1798365122615802</v>
      </c>
      <c r="Q1630" t="s">
        <v>8323</v>
      </c>
      <c r="R1630" t="s">
        <v>8324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103.66666666666666</v>
      </c>
      <c r="P1631" s="6">
        <f t="shared" si="101"/>
        <v>1.3183279742765275</v>
      </c>
      <c r="Q1631" t="s">
        <v>8323</v>
      </c>
      <c r="R1631" t="s">
        <v>8324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265.25</v>
      </c>
      <c r="P1632" s="6">
        <f t="shared" si="101"/>
        <v>1.1875589066918002</v>
      </c>
      <c r="Q1632" t="s">
        <v>8323</v>
      </c>
      <c r="R1632" t="s">
        <v>8324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155.91</v>
      </c>
      <c r="P1633" s="6">
        <f t="shared" si="101"/>
        <v>0.85305625040087218</v>
      </c>
      <c r="Q1633" t="s">
        <v>8323</v>
      </c>
      <c r="R1633" t="s">
        <v>8324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101.62500000000001</v>
      </c>
      <c r="P1634" s="6">
        <f t="shared" si="101"/>
        <v>1.156211562115621</v>
      </c>
      <c r="Q1634" t="s">
        <v>8323</v>
      </c>
      <c r="R1634" t="s">
        <v>8324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100</v>
      </c>
      <c r="P1635" s="6">
        <f t="shared" si="101"/>
        <v>0.57999999999999996</v>
      </c>
      <c r="Q1635" t="s">
        <v>8323</v>
      </c>
      <c r="R1635" t="s">
        <v>8324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100.49999999999999</v>
      </c>
      <c r="P1636" s="6">
        <f t="shared" si="101"/>
        <v>1.5920398009950247</v>
      </c>
      <c r="Q1636" t="s">
        <v>8323</v>
      </c>
      <c r="R1636" t="s">
        <v>8324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125.29999999999998</v>
      </c>
      <c r="P1637" s="6">
        <f t="shared" si="101"/>
        <v>1.4764565043894653</v>
      </c>
      <c r="Q1637" t="s">
        <v>8323</v>
      </c>
      <c r="R1637" t="s">
        <v>8324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103.55555555555556</v>
      </c>
      <c r="P1638" s="6">
        <f t="shared" si="101"/>
        <v>1.8669527896995708</v>
      </c>
      <c r="Q1638" t="s">
        <v>8323</v>
      </c>
      <c r="R1638" t="s">
        <v>8324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103.8</v>
      </c>
      <c r="P1639" s="6">
        <f t="shared" si="101"/>
        <v>2.8901734104046244</v>
      </c>
      <c r="Q1639" t="s">
        <v>8323</v>
      </c>
      <c r="R1639" t="s">
        <v>8324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105</v>
      </c>
      <c r="P1640" s="6">
        <f t="shared" si="101"/>
        <v>2.5714285714285712</v>
      </c>
      <c r="Q1640" t="s">
        <v>8323</v>
      </c>
      <c r="R1640" t="s">
        <v>8324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100</v>
      </c>
      <c r="P1641" s="6">
        <f t="shared" si="101"/>
        <v>1.0555555555555556</v>
      </c>
      <c r="Q1641" t="s">
        <v>8323</v>
      </c>
      <c r="R1641" t="s">
        <v>8324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169.86</v>
      </c>
      <c r="P1642" s="6">
        <f t="shared" si="101"/>
        <v>2.502060520428588</v>
      </c>
      <c r="Q1642" t="s">
        <v>8323</v>
      </c>
      <c r="R1642" t="s">
        <v>8324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101.4</v>
      </c>
      <c r="P1643" s="6">
        <f t="shared" si="101"/>
        <v>1.0256410256410255</v>
      </c>
      <c r="Q1643" t="s">
        <v>8323</v>
      </c>
      <c r="R1643" t="s">
        <v>8344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100</v>
      </c>
      <c r="P1644" s="6">
        <f t="shared" si="101"/>
        <v>2.3333333333333335</v>
      </c>
      <c r="Q1644" t="s">
        <v>8323</v>
      </c>
      <c r="R1644" t="s">
        <v>8344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124.70000000000002</v>
      </c>
      <c r="P1645" s="6">
        <f t="shared" si="101"/>
        <v>0.59342421812349633</v>
      </c>
      <c r="Q1645" t="s">
        <v>8323</v>
      </c>
      <c r="R1645" t="s">
        <v>8344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109.5</v>
      </c>
      <c r="P1646" s="6">
        <f t="shared" si="101"/>
        <v>1.1689497716894977</v>
      </c>
      <c r="Q1646" t="s">
        <v>8323</v>
      </c>
      <c r="R1646" t="s">
        <v>8344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110.80000000000001</v>
      </c>
      <c r="P1647" s="6">
        <f t="shared" si="101"/>
        <v>0.18050541516245489</v>
      </c>
      <c r="Q1647" t="s">
        <v>8323</v>
      </c>
      <c r="R1647" t="s">
        <v>8344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110.2</v>
      </c>
      <c r="P1648" s="6">
        <f t="shared" si="101"/>
        <v>3.7658802177858441</v>
      </c>
      <c r="Q1648" t="s">
        <v>8323</v>
      </c>
      <c r="R1648" t="s">
        <v>8344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104.71999999999998</v>
      </c>
      <c r="P1649" s="6">
        <f t="shared" si="101"/>
        <v>0.87853323147440798</v>
      </c>
      <c r="Q1649" t="s">
        <v>8323</v>
      </c>
      <c r="R1649" t="s">
        <v>8344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125.26086956521738</v>
      </c>
      <c r="P1650" s="6">
        <f t="shared" si="101"/>
        <v>3.1239153071850052</v>
      </c>
      <c r="Q1650" t="s">
        <v>8323</v>
      </c>
      <c r="R1650" t="s">
        <v>8344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100.58763157894737</v>
      </c>
      <c r="P1651" s="6">
        <f t="shared" si="101"/>
        <v>2.1191262920783922</v>
      </c>
      <c r="Q1651" t="s">
        <v>8323</v>
      </c>
      <c r="R1651" t="s">
        <v>8344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141.55000000000001</v>
      </c>
      <c r="P1652" s="6">
        <f t="shared" si="101"/>
        <v>1.130342635111268</v>
      </c>
      <c r="Q1652" t="s">
        <v>8323</v>
      </c>
      <c r="R1652" t="s">
        <v>8344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100.75</v>
      </c>
      <c r="P1653" s="6">
        <f t="shared" si="101"/>
        <v>0.99255583126550873</v>
      </c>
      <c r="Q1653" t="s">
        <v>8323</v>
      </c>
      <c r="R1653" t="s">
        <v>8344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100.66666666666666</v>
      </c>
      <c r="P1654" s="6">
        <f t="shared" si="101"/>
        <v>1.545253863134658</v>
      </c>
      <c r="Q1654" t="s">
        <v>8323</v>
      </c>
      <c r="R1654" t="s">
        <v>8344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174.2304</v>
      </c>
      <c r="P1655" s="6">
        <f t="shared" si="101"/>
        <v>1.9284809080390104</v>
      </c>
      <c r="Q1655" t="s">
        <v>8323</v>
      </c>
      <c r="R1655" t="s">
        <v>8344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119.90909090909089</v>
      </c>
      <c r="P1656" s="6">
        <f t="shared" si="101"/>
        <v>2.5777103866565581</v>
      </c>
      <c r="Q1656" t="s">
        <v>8323</v>
      </c>
      <c r="R1656" t="s">
        <v>8344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142.86666666666667</v>
      </c>
      <c r="P1657" s="6">
        <f t="shared" si="101"/>
        <v>2.2398506766215585</v>
      </c>
      <c r="Q1657" t="s">
        <v>8323</v>
      </c>
      <c r="R1657" t="s">
        <v>8344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100.33493333333334</v>
      </c>
      <c r="P1658" s="6">
        <f t="shared" si="101"/>
        <v>0.63786358224187789</v>
      </c>
      <c r="Q1658" t="s">
        <v>8323</v>
      </c>
      <c r="R1658" t="s">
        <v>8344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104.93380000000001</v>
      </c>
      <c r="P1659" s="6">
        <f t="shared" si="101"/>
        <v>0.84243589768025173</v>
      </c>
      <c r="Q1659" t="s">
        <v>8323</v>
      </c>
      <c r="R1659" t="s">
        <v>8344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132.23333333333335</v>
      </c>
      <c r="P1660" s="6">
        <f t="shared" si="101"/>
        <v>1.3486261658684144</v>
      </c>
      <c r="Q1660" t="s">
        <v>8323</v>
      </c>
      <c r="R1660" t="s">
        <v>8344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112.79999999999998</v>
      </c>
      <c r="P1661" s="6">
        <f t="shared" si="101"/>
        <v>7.9787234042553195</v>
      </c>
      <c r="Q1661" t="s">
        <v>8323</v>
      </c>
      <c r="R1661" t="s">
        <v>8344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1253.75</v>
      </c>
      <c r="P1662" s="6">
        <f t="shared" si="101"/>
        <v>3.589232303090728</v>
      </c>
      <c r="Q1662" t="s">
        <v>8323</v>
      </c>
      <c r="R1662" t="s">
        <v>8344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102.50632911392405</v>
      </c>
      <c r="P1663" s="6">
        <f t="shared" si="101"/>
        <v>1.2472215361817731</v>
      </c>
      <c r="Q1663" t="s">
        <v>8323</v>
      </c>
      <c r="R1663" t="s">
        <v>8344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102.6375</v>
      </c>
      <c r="P1664" s="6">
        <f t="shared" si="101"/>
        <v>0.75508464255267327</v>
      </c>
      <c r="Q1664" t="s">
        <v>8323</v>
      </c>
      <c r="R1664" t="s">
        <v>8344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108</v>
      </c>
      <c r="P1665" s="6">
        <f t="shared" si="101"/>
        <v>2.9629629629629632</v>
      </c>
      <c r="Q1665" t="s">
        <v>8323</v>
      </c>
      <c r="R1665" t="s">
        <v>8344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0"/>
        <v>122.40879999999999</v>
      </c>
      <c r="P1666" s="6">
        <f t="shared" si="101"/>
        <v>2.9082876394507586</v>
      </c>
      <c r="Q1666" t="s">
        <v>8323</v>
      </c>
      <c r="R1666" t="s">
        <v>8344</v>
      </c>
      <c r="S1666" s="11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04">E1667/D1667*100</f>
        <v>119.45714285714286</v>
      </c>
      <c r="P1667" s="6">
        <f t="shared" ref="P1667:P1730" si="105">L1667/E1667*100</f>
        <v>2.2243482420473573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160.88</v>
      </c>
      <c r="P1668" s="6">
        <f t="shared" si="105"/>
        <v>2.4365987071108903</v>
      </c>
      <c r="Q1668" t="s">
        <v>8323</v>
      </c>
      <c r="R1668" t="s">
        <v>8344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126.85294117647059</v>
      </c>
      <c r="P1669" s="6">
        <f t="shared" si="105"/>
        <v>1.9012288430326918</v>
      </c>
      <c r="Q1669" t="s">
        <v>8323</v>
      </c>
      <c r="R1669" t="s">
        <v>8344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102.6375</v>
      </c>
      <c r="P1670" s="6">
        <f t="shared" si="105"/>
        <v>1.4127390086469369</v>
      </c>
      <c r="Q1670" t="s">
        <v>8323</v>
      </c>
      <c r="R1670" t="s">
        <v>8344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139.75</v>
      </c>
      <c r="P1671" s="6">
        <f t="shared" si="105"/>
        <v>1.8604651162790697</v>
      </c>
      <c r="Q1671" t="s">
        <v>8323</v>
      </c>
      <c r="R1671" t="s">
        <v>8344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102.60000000000001</v>
      </c>
      <c r="P1672" s="6">
        <f t="shared" si="105"/>
        <v>2.2417153996101362</v>
      </c>
      <c r="Q1672" t="s">
        <v>8323</v>
      </c>
      <c r="R1672" t="s">
        <v>8344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100.67349999999999</v>
      </c>
      <c r="P1673" s="6">
        <f t="shared" si="105"/>
        <v>3.8242437185555285</v>
      </c>
      <c r="Q1673" t="s">
        <v>8323</v>
      </c>
      <c r="R1673" t="s">
        <v>8344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112.94117647058823</v>
      </c>
      <c r="P1674" s="6">
        <f t="shared" si="105"/>
        <v>2.5520833333333335</v>
      </c>
      <c r="Q1674" t="s">
        <v>8323</v>
      </c>
      <c r="R1674" t="s">
        <v>8344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128.09523809523807</v>
      </c>
      <c r="P1675" s="6">
        <f t="shared" si="105"/>
        <v>2.1933085501858738</v>
      </c>
      <c r="Q1675" t="s">
        <v>8323</v>
      </c>
      <c r="R1675" t="s">
        <v>8344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201.7</v>
      </c>
      <c r="P1676" s="6">
        <f t="shared" si="105"/>
        <v>1.1204759543877045</v>
      </c>
      <c r="Q1676" t="s">
        <v>8323</v>
      </c>
      <c r="R1676" t="s">
        <v>8344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137.416</v>
      </c>
      <c r="P1677" s="6">
        <f t="shared" si="105"/>
        <v>2.4742388077079815</v>
      </c>
      <c r="Q1677" t="s">
        <v>8323</v>
      </c>
      <c r="R1677" t="s">
        <v>8344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115.33333333333333</v>
      </c>
      <c r="P1678" s="6">
        <f t="shared" si="105"/>
        <v>1.2138728323699421</v>
      </c>
      <c r="Q1678" t="s">
        <v>8323</v>
      </c>
      <c r="R1678" t="s">
        <v>8344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111.66666666666667</v>
      </c>
      <c r="P1679" s="6">
        <f t="shared" si="105"/>
        <v>0.62686567164179108</v>
      </c>
      <c r="Q1679" t="s">
        <v>8323</v>
      </c>
      <c r="R1679" t="s">
        <v>8344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118.39999999999999</v>
      </c>
      <c r="P1680" s="6">
        <f t="shared" si="105"/>
        <v>2.7590090090090089</v>
      </c>
      <c r="Q1680" t="s">
        <v>8323</v>
      </c>
      <c r="R1680" t="s">
        <v>8344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175</v>
      </c>
      <c r="P1681" s="6">
        <f t="shared" si="105"/>
        <v>1.6</v>
      </c>
      <c r="Q1681" t="s">
        <v>8323</v>
      </c>
      <c r="R1681" t="s">
        <v>8344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117.5</v>
      </c>
      <c r="P1682" s="6">
        <f t="shared" si="105"/>
        <v>2.1276595744680851</v>
      </c>
      <c r="Q1682" t="s">
        <v>8323</v>
      </c>
      <c r="R1682" t="s">
        <v>8344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101.42212307692309</v>
      </c>
      <c r="P1683" s="6">
        <f t="shared" si="105"/>
        <v>1.3409303204671774</v>
      </c>
      <c r="Q1683" t="s">
        <v>8323</v>
      </c>
      <c r="R1683" t="s">
        <v>8345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21.714285714285715</v>
      </c>
      <c r="P1685" s="6">
        <f t="shared" si="105"/>
        <v>1.3157894736842104</v>
      </c>
      <c r="Q1685" t="s">
        <v>8323</v>
      </c>
      <c r="R1685" t="s">
        <v>8345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109.125</v>
      </c>
      <c r="P1686" s="6">
        <f t="shared" si="105"/>
        <v>1.1569301260022911</v>
      </c>
      <c r="Q1686" t="s">
        <v>8323</v>
      </c>
      <c r="R1686" t="s">
        <v>8345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102.85714285714285</v>
      </c>
      <c r="P1687" s="6">
        <f t="shared" si="105"/>
        <v>4.1666666666666661</v>
      </c>
      <c r="Q1687" t="s">
        <v>8323</v>
      </c>
      <c r="R1687" t="s">
        <v>8345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0.36</v>
      </c>
      <c r="P1688" s="6">
        <f t="shared" si="105"/>
        <v>5.5555555555555554</v>
      </c>
      <c r="Q1688" t="s">
        <v>8323</v>
      </c>
      <c r="R1688" t="s">
        <v>8345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31.25</v>
      </c>
      <c r="P1689" s="6">
        <f t="shared" si="105"/>
        <v>1.248</v>
      </c>
      <c r="Q1689" t="s">
        <v>8323</v>
      </c>
      <c r="R1689" t="s">
        <v>8345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44.3</v>
      </c>
      <c r="P1690" s="6">
        <f t="shared" si="105"/>
        <v>0.39503386004514673</v>
      </c>
      <c r="Q1690" t="s">
        <v>8323</v>
      </c>
      <c r="R1690" t="s">
        <v>8345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100</v>
      </c>
      <c r="P1691" s="6">
        <f t="shared" si="105"/>
        <v>0.58333333333333337</v>
      </c>
      <c r="Q1691" t="s">
        <v>8323</v>
      </c>
      <c r="R1691" t="s">
        <v>8345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25.4</v>
      </c>
      <c r="P1692" s="6">
        <f t="shared" si="105"/>
        <v>1.7322834645669292</v>
      </c>
      <c r="Q1692" t="s">
        <v>8323</v>
      </c>
      <c r="R1692" t="s">
        <v>8345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33.473333333333329</v>
      </c>
      <c r="P1693" s="6">
        <f t="shared" si="105"/>
        <v>0.37841067516430993</v>
      </c>
      <c r="Q1693" t="s">
        <v>8323</v>
      </c>
      <c r="R1693" t="s">
        <v>8345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47.8</v>
      </c>
      <c r="P1694" s="6">
        <f t="shared" si="105"/>
        <v>0.62761506276150625</v>
      </c>
      <c r="Q1694" t="s">
        <v>8323</v>
      </c>
      <c r="R1694" t="s">
        <v>8345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9.3333333333333339</v>
      </c>
      <c r="P1695" s="6">
        <f t="shared" si="105"/>
        <v>2.8571428571428572</v>
      </c>
      <c r="Q1695" t="s">
        <v>8323</v>
      </c>
      <c r="R1695" t="s">
        <v>8345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0.05</v>
      </c>
      <c r="P1696" s="6">
        <f t="shared" si="105"/>
        <v>20</v>
      </c>
      <c r="Q1696" t="s">
        <v>8323</v>
      </c>
      <c r="R1696" t="s">
        <v>8345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11.708333333333334</v>
      </c>
      <c r="P1697" s="6">
        <f t="shared" si="105"/>
        <v>1.6370106761565837</v>
      </c>
      <c r="Q1697" t="s">
        <v>8323</v>
      </c>
      <c r="R1697" t="s">
        <v>8345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20.208000000000002</v>
      </c>
      <c r="P1699" s="6">
        <f t="shared" si="105"/>
        <v>0.87094220110847198</v>
      </c>
      <c r="Q1699" t="s">
        <v>8323</v>
      </c>
      <c r="R1699" t="s">
        <v>8345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4.2311459353574925</v>
      </c>
      <c r="P1701" s="6">
        <f t="shared" si="105"/>
        <v>1.8518518518518516</v>
      </c>
      <c r="Q1701" t="s">
        <v>8323</v>
      </c>
      <c r="R1701" t="s">
        <v>8345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26.06</v>
      </c>
      <c r="P1702" s="6">
        <f t="shared" si="105"/>
        <v>1.515732924021489</v>
      </c>
      <c r="Q1702" t="s">
        <v>8323</v>
      </c>
      <c r="R1702" t="s">
        <v>8345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0.19801980198019803</v>
      </c>
      <c r="P1703" s="6">
        <f t="shared" si="105"/>
        <v>20</v>
      </c>
      <c r="Q1703" t="s">
        <v>8323</v>
      </c>
      <c r="R1703" t="s">
        <v>8345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6.0606060606060606E-3</v>
      </c>
      <c r="P1704" s="6">
        <f t="shared" si="105"/>
        <v>100</v>
      </c>
      <c r="Q1704" t="s">
        <v>8323</v>
      </c>
      <c r="R1704" t="s">
        <v>8345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1.02</v>
      </c>
      <c r="P1705" s="6">
        <f t="shared" si="105"/>
        <v>3.9215686274509802</v>
      </c>
      <c r="Q1705" t="s">
        <v>8323</v>
      </c>
      <c r="R1705" t="s">
        <v>8345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65.100000000000009</v>
      </c>
      <c r="P1706" s="6">
        <f t="shared" si="105"/>
        <v>0.84485407066052232</v>
      </c>
      <c r="Q1706" t="s">
        <v>8323</v>
      </c>
      <c r="R1706" t="s">
        <v>8345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9.74</v>
      </c>
      <c r="P1709" s="6">
        <f t="shared" si="105"/>
        <v>1.8480492813141685</v>
      </c>
      <c r="Q1709" t="s">
        <v>8323</v>
      </c>
      <c r="R1709" t="s">
        <v>8345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4.8571428571428568</v>
      </c>
      <c r="P1711" s="6">
        <f t="shared" si="105"/>
        <v>4.7058823529411766</v>
      </c>
      <c r="Q1711" t="s">
        <v>8323</v>
      </c>
      <c r="R1711" t="s">
        <v>8345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0.67999999999999994</v>
      </c>
      <c r="P1712" s="6">
        <f t="shared" si="105"/>
        <v>2.9411764705882351</v>
      </c>
      <c r="Q1712" t="s">
        <v>8323</v>
      </c>
      <c r="R1712" t="s">
        <v>8345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10.5</v>
      </c>
      <c r="P1713" s="6">
        <f t="shared" si="105"/>
        <v>0.19047619047619047</v>
      </c>
      <c r="Q1713" t="s">
        <v>8323</v>
      </c>
      <c r="R1713" t="s">
        <v>8345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1.6666666666666667</v>
      </c>
      <c r="P1715" s="6">
        <f t="shared" si="105"/>
        <v>2</v>
      </c>
      <c r="Q1715" t="s">
        <v>8323</v>
      </c>
      <c r="R1715" t="s">
        <v>8345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7.8680000000000003</v>
      </c>
      <c r="P1716" s="6">
        <f t="shared" si="105"/>
        <v>0.864260294865277</v>
      </c>
      <c r="Q1716" t="s">
        <v>8323</v>
      </c>
      <c r="R1716" t="s">
        <v>8345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0.22</v>
      </c>
      <c r="P1717" s="6">
        <f t="shared" si="105"/>
        <v>18.181818181818183</v>
      </c>
      <c r="Q1717" t="s">
        <v>8323</v>
      </c>
      <c r="R1717" t="s">
        <v>8345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7.5</v>
      </c>
      <c r="P1718" s="6">
        <f t="shared" si="105"/>
        <v>2</v>
      </c>
      <c r="Q1718" t="s">
        <v>8323</v>
      </c>
      <c r="R1718" t="s">
        <v>8345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42.725880551301685</v>
      </c>
      <c r="P1719" s="6">
        <f t="shared" si="105"/>
        <v>2.9390681003584227</v>
      </c>
      <c r="Q1719" t="s">
        <v>8323</v>
      </c>
      <c r="R1719" t="s">
        <v>8345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0.2142857142857143</v>
      </c>
      <c r="P1720" s="6">
        <f t="shared" si="105"/>
        <v>2.666666666666667</v>
      </c>
      <c r="Q1720" t="s">
        <v>8323</v>
      </c>
      <c r="R1720" t="s">
        <v>8345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0.87500000000000011</v>
      </c>
      <c r="P1721" s="6">
        <f t="shared" si="105"/>
        <v>8.5714285714285712</v>
      </c>
      <c r="Q1721" t="s">
        <v>8323</v>
      </c>
      <c r="R1721" t="s">
        <v>8345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5.625</v>
      </c>
      <c r="P1722" s="6">
        <f t="shared" si="105"/>
        <v>3.5555555555555554</v>
      </c>
      <c r="Q1722" t="s">
        <v>8323</v>
      </c>
      <c r="R1722" t="s">
        <v>8345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3.4722222222222224E-2</v>
      </c>
      <c r="P1724" s="6">
        <f t="shared" si="105"/>
        <v>100</v>
      </c>
      <c r="Q1724" t="s">
        <v>8323</v>
      </c>
      <c r="R1724" t="s">
        <v>8345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6.5</v>
      </c>
      <c r="P1725" s="6">
        <f t="shared" si="105"/>
        <v>0.46153846153846156</v>
      </c>
      <c r="Q1725" t="s">
        <v>8323</v>
      </c>
      <c r="R1725" t="s">
        <v>8345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0.58333333333333337</v>
      </c>
      <c r="P1726" s="6">
        <f t="shared" si="105"/>
        <v>11.428571428571429</v>
      </c>
      <c r="Q1726" t="s">
        <v>8323</v>
      </c>
      <c r="R1726" t="s">
        <v>8345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10.181818181818182</v>
      </c>
      <c r="P1727" s="6">
        <f t="shared" si="105"/>
        <v>1.607142857142857</v>
      </c>
      <c r="Q1727" t="s">
        <v>8323</v>
      </c>
      <c r="R1727" t="s">
        <v>8345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33.784615384615385</v>
      </c>
      <c r="P1728" s="6">
        <f t="shared" si="105"/>
        <v>0.72859744990892528</v>
      </c>
      <c r="Q1728" t="s">
        <v>8323</v>
      </c>
      <c r="R1728" t="s">
        <v>8345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3.3333333333333333E-2</v>
      </c>
      <c r="P1729" s="6">
        <f t="shared" si="105"/>
        <v>100</v>
      </c>
      <c r="Q1729" t="s">
        <v>8323</v>
      </c>
      <c r="R1729" t="s">
        <v>8345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4"/>
        <v>68.400000000000006</v>
      </c>
      <c r="P1730" s="6">
        <f t="shared" si="105"/>
        <v>0.81871345029239773</v>
      </c>
      <c r="Q1730" t="s">
        <v>8323</v>
      </c>
      <c r="R1730" t="s">
        <v>8345</v>
      </c>
      <c r="S1730" s="11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08">E1731/D1731*100</f>
        <v>0</v>
      </c>
      <c r="P1731" s="6" t="e">
        <f t="shared" ref="P1731:P1794" si="109">L1731/E1731*100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2.2222222222222223E-2</v>
      </c>
      <c r="P1736" s="6">
        <f t="shared" si="109"/>
        <v>100</v>
      </c>
      <c r="Q1736" t="s">
        <v>8323</v>
      </c>
      <c r="R1736" t="s">
        <v>8345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11</v>
      </c>
      <c r="P1737" s="6">
        <f t="shared" si="109"/>
        <v>1.8181818181818181</v>
      </c>
      <c r="Q1737" t="s">
        <v>8323</v>
      </c>
      <c r="R1737" t="s">
        <v>8345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0.73333333333333328</v>
      </c>
      <c r="P1738" s="6">
        <f t="shared" si="109"/>
        <v>4.5454545454545459</v>
      </c>
      <c r="Q1738" t="s">
        <v>8323</v>
      </c>
      <c r="R1738" t="s">
        <v>8345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21.25</v>
      </c>
      <c r="P1739" s="6">
        <f t="shared" si="109"/>
        <v>1.7647058823529411</v>
      </c>
      <c r="Q1739" t="s">
        <v>8323</v>
      </c>
      <c r="R1739" t="s">
        <v>8345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0.4</v>
      </c>
      <c r="P1740" s="6">
        <f t="shared" si="109"/>
        <v>5</v>
      </c>
      <c r="Q1740" t="s">
        <v>8323</v>
      </c>
      <c r="R1740" t="s">
        <v>8345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0.1</v>
      </c>
      <c r="P1741" s="6">
        <f t="shared" si="109"/>
        <v>100</v>
      </c>
      <c r="Q1741" t="s">
        <v>8323</v>
      </c>
      <c r="R1741" t="s">
        <v>8345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110.83333333333334</v>
      </c>
      <c r="P1743" s="6">
        <f t="shared" si="109"/>
        <v>3.9097744360902258</v>
      </c>
      <c r="Q1743" t="s">
        <v>8336</v>
      </c>
      <c r="R1743" t="s">
        <v>8337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108.74999999999999</v>
      </c>
      <c r="P1744" s="6">
        <f t="shared" si="109"/>
        <v>1.5632183908045976</v>
      </c>
      <c r="Q1744" t="s">
        <v>8336</v>
      </c>
      <c r="R1744" t="s">
        <v>8337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100.41666666666667</v>
      </c>
      <c r="P1745" s="6">
        <f t="shared" si="109"/>
        <v>1.1120331950207469</v>
      </c>
      <c r="Q1745" t="s">
        <v>8336</v>
      </c>
      <c r="R1745" t="s">
        <v>8337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118.45454545454545</v>
      </c>
      <c r="P1746" s="6">
        <f t="shared" si="109"/>
        <v>1.0744435917114352</v>
      </c>
      <c r="Q1746" t="s">
        <v>8336</v>
      </c>
      <c r="R1746" t="s">
        <v>8337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114.01428571428571</v>
      </c>
      <c r="P1747" s="6">
        <f t="shared" si="109"/>
        <v>1.1151484776343816</v>
      </c>
      <c r="Q1747" t="s">
        <v>8336</v>
      </c>
      <c r="R1747" t="s">
        <v>8337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148.10000000000002</v>
      </c>
      <c r="P1748" s="6">
        <f t="shared" si="109"/>
        <v>0.48165653837497185</v>
      </c>
      <c r="Q1748" t="s">
        <v>8336</v>
      </c>
      <c r="R1748" t="s">
        <v>8337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104.95555555555556</v>
      </c>
      <c r="P1749" s="6">
        <f t="shared" si="109"/>
        <v>1.6832521702307854</v>
      </c>
      <c r="Q1749" t="s">
        <v>8336</v>
      </c>
      <c r="R1749" t="s">
        <v>8337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129.94800000000001</v>
      </c>
      <c r="P1750" s="6">
        <f t="shared" si="109"/>
        <v>0.2785729676485979</v>
      </c>
      <c r="Q1750" t="s">
        <v>8336</v>
      </c>
      <c r="R1750" t="s">
        <v>8337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123.48756218905473</v>
      </c>
      <c r="P1751" s="6">
        <f t="shared" si="109"/>
        <v>1.055557793803634</v>
      </c>
      <c r="Q1751" t="s">
        <v>8336</v>
      </c>
      <c r="R1751" t="s">
        <v>8337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201.62</v>
      </c>
      <c r="P1752" s="6">
        <f t="shared" si="109"/>
        <v>1.2399563535363554</v>
      </c>
      <c r="Q1752" t="s">
        <v>8336</v>
      </c>
      <c r="R1752" t="s">
        <v>8337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102.89999999999999</v>
      </c>
      <c r="P1753" s="6">
        <f t="shared" si="109"/>
        <v>0.59280855199222549</v>
      </c>
      <c r="Q1753" t="s">
        <v>8336</v>
      </c>
      <c r="R1753" t="s">
        <v>8337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260.16666666666663</v>
      </c>
      <c r="P1754" s="6">
        <f t="shared" si="109"/>
        <v>2.8827674567584882</v>
      </c>
      <c r="Q1754" t="s">
        <v>8336</v>
      </c>
      <c r="R1754" t="s">
        <v>8337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108</v>
      </c>
      <c r="P1755" s="6">
        <f t="shared" si="109"/>
        <v>0.21604938271604937</v>
      </c>
      <c r="Q1755" t="s">
        <v>8336</v>
      </c>
      <c r="R1755" t="s">
        <v>8337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110.52941176470587</v>
      </c>
      <c r="P1756" s="6">
        <f t="shared" si="109"/>
        <v>0.95795635976583282</v>
      </c>
      <c r="Q1756" t="s">
        <v>8336</v>
      </c>
      <c r="R1756" t="s">
        <v>8337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120</v>
      </c>
      <c r="P1757" s="6">
        <f t="shared" si="109"/>
        <v>13.333333333333334</v>
      </c>
      <c r="Q1757" t="s">
        <v>8336</v>
      </c>
      <c r="R1757" t="s">
        <v>8337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102.82909090909091</v>
      </c>
      <c r="P1758" s="6">
        <f t="shared" si="109"/>
        <v>2.1217907914279648</v>
      </c>
      <c r="Q1758" t="s">
        <v>8336</v>
      </c>
      <c r="R1758" t="s">
        <v>8337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115.99999999999999</v>
      </c>
      <c r="P1759" s="6">
        <f t="shared" si="109"/>
        <v>0.2413793103448276</v>
      </c>
      <c r="Q1759" t="s">
        <v>8336</v>
      </c>
      <c r="R1759" t="s">
        <v>8337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114.7</v>
      </c>
      <c r="P1760" s="6">
        <f t="shared" si="109"/>
        <v>2.3539668700959022</v>
      </c>
      <c r="Q1760" t="s">
        <v>8336</v>
      </c>
      <c r="R1760" t="s">
        <v>8337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106.60000000000001</v>
      </c>
      <c r="P1761" s="6">
        <f t="shared" si="109"/>
        <v>0.91932457786116328</v>
      </c>
      <c r="Q1761" t="s">
        <v>8336</v>
      </c>
      <c r="R1761" t="s">
        <v>8337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165.44</v>
      </c>
      <c r="P1762" s="6">
        <f t="shared" si="109"/>
        <v>1.2330754352030948</v>
      </c>
      <c r="Q1762" t="s">
        <v>8336</v>
      </c>
      <c r="R1762" t="s">
        <v>8337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155</v>
      </c>
      <c r="P1763" s="6">
        <f t="shared" si="109"/>
        <v>1.935483870967742</v>
      </c>
      <c r="Q1763" t="s">
        <v>8336</v>
      </c>
      <c r="R1763" t="s">
        <v>8337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885</v>
      </c>
      <c r="P1764" s="6">
        <f t="shared" si="109"/>
        <v>2.8248587570621471</v>
      </c>
      <c r="Q1764" t="s">
        <v>8336</v>
      </c>
      <c r="R1764" t="s">
        <v>8337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101.90833333333333</v>
      </c>
      <c r="P1765" s="6">
        <f t="shared" si="109"/>
        <v>0.9649194537574618</v>
      </c>
      <c r="Q1765" t="s">
        <v>8336</v>
      </c>
      <c r="R1765" t="s">
        <v>8337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19.600000000000001</v>
      </c>
      <c r="P1766" s="6">
        <f t="shared" si="109"/>
        <v>1.8089053803339517</v>
      </c>
      <c r="Q1766" t="s">
        <v>8336</v>
      </c>
      <c r="R1766" t="s">
        <v>8337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59.467839999999995</v>
      </c>
      <c r="P1767" s="6">
        <f t="shared" si="109"/>
        <v>1.3856228845708873</v>
      </c>
      <c r="Q1767" t="s">
        <v>8336</v>
      </c>
      <c r="R1767" t="s">
        <v>8337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45.72</v>
      </c>
      <c r="P1769" s="6">
        <f t="shared" si="109"/>
        <v>1.7060367454068242</v>
      </c>
      <c r="Q1769" t="s">
        <v>8336</v>
      </c>
      <c r="R1769" t="s">
        <v>8337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3.74</v>
      </c>
      <c r="P1770" s="6">
        <f t="shared" si="109"/>
        <v>8.0213903743315509</v>
      </c>
      <c r="Q1770" t="s">
        <v>8336</v>
      </c>
      <c r="R1770" t="s">
        <v>8337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2.7025000000000001</v>
      </c>
      <c r="P1771" s="6">
        <f t="shared" si="109"/>
        <v>2.0351526364477337</v>
      </c>
      <c r="Q1771" t="s">
        <v>8336</v>
      </c>
      <c r="R1771" t="s">
        <v>8337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56.51428571428572</v>
      </c>
      <c r="P1772" s="6">
        <f t="shared" si="109"/>
        <v>0.66445182724252494</v>
      </c>
      <c r="Q1772" t="s">
        <v>8336</v>
      </c>
      <c r="R1772" t="s">
        <v>8337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21.30952380952381</v>
      </c>
      <c r="P1773" s="6">
        <f t="shared" si="109"/>
        <v>2.7932960893854748</v>
      </c>
      <c r="Q1773" t="s">
        <v>8336</v>
      </c>
      <c r="R1773" t="s">
        <v>8337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15.6</v>
      </c>
      <c r="P1774" s="6">
        <f t="shared" si="109"/>
        <v>2.2144522144522143</v>
      </c>
      <c r="Q1774" t="s">
        <v>8336</v>
      </c>
      <c r="R1774" t="s">
        <v>8337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6.2566666666666677</v>
      </c>
      <c r="P1775" s="6">
        <f t="shared" si="109"/>
        <v>1.0122535961640917</v>
      </c>
      <c r="Q1775" t="s">
        <v>8336</v>
      </c>
      <c r="R1775" t="s">
        <v>8337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45.92</v>
      </c>
      <c r="P1776" s="6">
        <f t="shared" si="109"/>
        <v>1.132404181184669</v>
      </c>
      <c r="Q1776" t="s">
        <v>8336</v>
      </c>
      <c r="R1776" t="s">
        <v>8337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65.101538461538468</v>
      </c>
      <c r="P1777" s="6">
        <f t="shared" si="109"/>
        <v>0.58606673598638803</v>
      </c>
      <c r="Q1777" t="s">
        <v>8336</v>
      </c>
      <c r="R1777" t="s">
        <v>8337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6.7</v>
      </c>
      <c r="P1778" s="6">
        <f t="shared" si="109"/>
        <v>1.1940298507462688</v>
      </c>
      <c r="Q1778" t="s">
        <v>8336</v>
      </c>
      <c r="R1778" t="s">
        <v>8337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13.5625</v>
      </c>
      <c r="P1779" s="6">
        <f t="shared" si="109"/>
        <v>1.5360983102918586</v>
      </c>
      <c r="Q1779" t="s">
        <v>8336</v>
      </c>
      <c r="R1779" t="s">
        <v>8337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1.9900000000000002</v>
      </c>
      <c r="P1780" s="6">
        <f t="shared" si="109"/>
        <v>1.5075376884422109</v>
      </c>
      <c r="Q1780" t="s">
        <v>8336</v>
      </c>
      <c r="R1780" t="s">
        <v>8337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36.236363636363642</v>
      </c>
      <c r="P1781" s="6">
        <f t="shared" si="109"/>
        <v>0.95333667837431013</v>
      </c>
      <c r="Q1781" t="s">
        <v>8336</v>
      </c>
      <c r="R1781" t="s">
        <v>8337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39.743333333333339</v>
      </c>
      <c r="P1782" s="6">
        <f t="shared" si="109"/>
        <v>1.2748469344963516</v>
      </c>
      <c r="Q1782" t="s">
        <v>8336</v>
      </c>
      <c r="R1782" t="s">
        <v>8337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25.763636363636365</v>
      </c>
      <c r="P1783" s="6">
        <f t="shared" si="109"/>
        <v>1.6937191249117856</v>
      </c>
      <c r="Q1783" t="s">
        <v>8336</v>
      </c>
      <c r="R1783" t="s">
        <v>8337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15.491428571428573</v>
      </c>
      <c r="P1784" s="6">
        <f t="shared" si="109"/>
        <v>1.4016967908520841</v>
      </c>
      <c r="Q1784" t="s">
        <v>8336</v>
      </c>
      <c r="R1784" t="s">
        <v>8337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23.692499999999999</v>
      </c>
      <c r="P1785" s="6">
        <f t="shared" si="109"/>
        <v>1.9520945446871372</v>
      </c>
      <c r="Q1785" t="s">
        <v>8336</v>
      </c>
      <c r="R1785" t="s">
        <v>8337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39.76</v>
      </c>
      <c r="P1786" s="6">
        <f t="shared" si="109"/>
        <v>1.659959758551308</v>
      </c>
      <c r="Q1786" t="s">
        <v>8336</v>
      </c>
      <c r="R1786" t="s">
        <v>8337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20.220833333333331</v>
      </c>
      <c r="P1787" s="6">
        <f t="shared" si="109"/>
        <v>2.2254275705749023</v>
      </c>
      <c r="Q1787" t="s">
        <v>8336</v>
      </c>
      <c r="R1787" t="s">
        <v>8337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47.631578947368418</v>
      </c>
      <c r="P1788" s="6">
        <f t="shared" si="109"/>
        <v>3.2044198895027622</v>
      </c>
      <c r="Q1788" t="s">
        <v>8336</v>
      </c>
      <c r="R1788" t="s">
        <v>8337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15.329999999999998</v>
      </c>
      <c r="P1789" s="6">
        <f t="shared" si="109"/>
        <v>1.5655577299412915</v>
      </c>
      <c r="Q1789" t="s">
        <v>8336</v>
      </c>
      <c r="R1789" t="s">
        <v>8337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1.3818181818181818</v>
      </c>
      <c r="P1790" s="6">
        <f t="shared" si="109"/>
        <v>5.2631578947368416</v>
      </c>
      <c r="Q1790" t="s">
        <v>8336</v>
      </c>
      <c r="R1790" t="s">
        <v>8337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0.5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4.957575757575758</v>
      </c>
      <c r="P1792" s="6">
        <f t="shared" si="109"/>
        <v>0.91687041564792182</v>
      </c>
      <c r="Q1792" t="s">
        <v>8336</v>
      </c>
      <c r="R1792" t="s">
        <v>8337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3.5666666666666664</v>
      </c>
      <c r="P1793" s="6">
        <f t="shared" si="109"/>
        <v>3.7383177570093453</v>
      </c>
      <c r="Q1793" t="s">
        <v>8336</v>
      </c>
      <c r="R1793" t="s">
        <v>8337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08"/>
        <v>61.124000000000002</v>
      </c>
      <c r="P1794" s="6">
        <f t="shared" si="109"/>
        <v>0.90962633335514698</v>
      </c>
      <c r="Q1794" t="s">
        <v>8336</v>
      </c>
      <c r="R1794" t="s">
        <v>8337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12">E1795/D1795*100</f>
        <v>1.3333333333333335</v>
      </c>
      <c r="P1795" s="6">
        <f t="shared" ref="P1795:P1858" si="113">L1795/E1795*100</f>
        <v>5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11.077777777777778</v>
      </c>
      <c r="P1796" s="6">
        <f t="shared" si="113"/>
        <v>1.8054162487462388</v>
      </c>
      <c r="Q1796" t="s">
        <v>8336</v>
      </c>
      <c r="R1796" t="s">
        <v>8337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38.735714285714288</v>
      </c>
      <c r="P1797" s="6">
        <f t="shared" si="113"/>
        <v>0.74681910381707539</v>
      </c>
      <c r="Q1797" t="s">
        <v>8336</v>
      </c>
      <c r="R1797" t="s">
        <v>8337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22.05263157894737</v>
      </c>
      <c r="P1798" s="6">
        <f t="shared" si="113"/>
        <v>2.0525059665871122</v>
      </c>
      <c r="Q1798" t="s">
        <v>8336</v>
      </c>
      <c r="R1798" t="s">
        <v>8337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67.55</v>
      </c>
      <c r="P1799" s="6">
        <f t="shared" si="113"/>
        <v>2.0725388601036272</v>
      </c>
      <c r="Q1799" t="s">
        <v>8336</v>
      </c>
      <c r="R1799" t="s">
        <v>8337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13.637499999999999</v>
      </c>
      <c r="P1800" s="6">
        <f t="shared" si="113"/>
        <v>1.6956920256645278</v>
      </c>
      <c r="Q1800" t="s">
        <v>8336</v>
      </c>
      <c r="R1800" t="s">
        <v>8337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1.7457500000000001</v>
      </c>
      <c r="P1801" s="6">
        <f t="shared" si="113"/>
        <v>8.5922955749677783</v>
      </c>
      <c r="Q1801" t="s">
        <v>8336</v>
      </c>
      <c r="R1801" t="s">
        <v>8337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20.44963251188932</v>
      </c>
      <c r="P1802" s="6">
        <f t="shared" si="113"/>
        <v>1.1945031712473573</v>
      </c>
      <c r="Q1802" t="s">
        <v>8336</v>
      </c>
      <c r="R1802" t="s">
        <v>8337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13.852941176470587</v>
      </c>
      <c r="P1803" s="6">
        <f t="shared" si="113"/>
        <v>1.5711252653927814</v>
      </c>
      <c r="Q1803" t="s">
        <v>8336</v>
      </c>
      <c r="R1803" t="s">
        <v>8337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48.485714285714288</v>
      </c>
      <c r="P1804" s="6">
        <f t="shared" si="113"/>
        <v>1.060695344725987</v>
      </c>
      <c r="Q1804" t="s">
        <v>8336</v>
      </c>
      <c r="R1804" t="s">
        <v>8337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30.8</v>
      </c>
      <c r="P1805" s="6">
        <f t="shared" si="113"/>
        <v>1.3914656771799629</v>
      </c>
      <c r="Q1805" t="s">
        <v>8336</v>
      </c>
      <c r="R1805" t="s">
        <v>8337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35.174193548387095</v>
      </c>
      <c r="P1806" s="6">
        <f t="shared" si="113"/>
        <v>0.95377842993396922</v>
      </c>
      <c r="Q1806" t="s">
        <v>8336</v>
      </c>
      <c r="R1806" t="s">
        <v>8337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36.404444444444444</v>
      </c>
      <c r="P1807" s="6">
        <f t="shared" si="113"/>
        <v>1.4894396288609451</v>
      </c>
      <c r="Q1807" t="s">
        <v>8336</v>
      </c>
      <c r="R1807" t="s">
        <v>8337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2.9550000000000001</v>
      </c>
      <c r="P1808" s="6">
        <f t="shared" si="113"/>
        <v>1.3536379018612521</v>
      </c>
      <c r="Q1808" t="s">
        <v>8336</v>
      </c>
      <c r="R1808" t="s">
        <v>8337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11.06</v>
      </c>
      <c r="P1809" s="6">
        <f t="shared" si="113"/>
        <v>1.4466546112115732</v>
      </c>
      <c r="Q1809" t="s">
        <v>8336</v>
      </c>
      <c r="R1809" t="s">
        <v>8337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41.407142857142858</v>
      </c>
      <c r="P1810" s="6">
        <f t="shared" si="113"/>
        <v>0.82801449025357943</v>
      </c>
      <c r="Q1810" t="s">
        <v>8336</v>
      </c>
      <c r="R1810" t="s">
        <v>8337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10.857142857142858</v>
      </c>
      <c r="P1811" s="6">
        <f t="shared" si="113"/>
        <v>2.3684210526315792</v>
      </c>
      <c r="Q1811" t="s">
        <v>8336</v>
      </c>
      <c r="R1811" t="s">
        <v>8337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3.3333333333333335</v>
      </c>
      <c r="P1812" s="6">
        <f t="shared" si="113"/>
        <v>13.333333333333334</v>
      </c>
      <c r="Q1812" t="s">
        <v>8336</v>
      </c>
      <c r="R1812" t="s">
        <v>8337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7.407407407407407E-2</v>
      </c>
      <c r="P1813" s="6">
        <f t="shared" si="113"/>
        <v>65</v>
      </c>
      <c r="Q1813" t="s">
        <v>8336</v>
      </c>
      <c r="R1813" t="s">
        <v>8337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13.307692307692307</v>
      </c>
      <c r="P1814" s="6">
        <f t="shared" si="113"/>
        <v>2.6589595375722546</v>
      </c>
      <c r="Q1814" t="s">
        <v>8336</v>
      </c>
      <c r="R1814" t="s">
        <v>8337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49.183333333333337</v>
      </c>
      <c r="P1816" s="6">
        <f t="shared" si="113"/>
        <v>2.3720772619451034</v>
      </c>
      <c r="Q1816" t="s">
        <v>8336</v>
      </c>
      <c r="R1816" t="s">
        <v>8337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2.036</v>
      </c>
      <c r="P1818" s="6">
        <f t="shared" si="113"/>
        <v>1.1787819253438114</v>
      </c>
      <c r="Q1818" t="s">
        <v>8336</v>
      </c>
      <c r="R1818" t="s">
        <v>8337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52.327777777777776</v>
      </c>
      <c r="P1819" s="6">
        <f t="shared" si="113"/>
        <v>1.0616838305552605</v>
      </c>
      <c r="Q1819" t="s">
        <v>8336</v>
      </c>
      <c r="R1819" t="s">
        <v>8337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2.083333333333333</v>
      </c>
      <c r="P1821" s="6">
        <f t="shared" si="113"/>
        <v>16</v>
      </c>
      <c r="Q1821" t="s">
        <v>8336</v>
      </c>
      <c r="R1821" t="s">
        <v>8337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6.565384615384616</v>
      </c>
      <c r="P1822" s="6">
        <f t="shared" si="113"/>
        <v>0.46865846514352666</v>
      </c>
      <c r="Q1822" t="s">
        <v>8336</v>
      </c>
      <c r="R1822" t="s">
        <v>8337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134.88999999999999</v>
      </c>
      <c r="P1823" s="6">
        <f t="shared" si="113"/>
        <v>1.6902661427830084</v>
      </c>
      <c r="Q1823" t="s">
        <v>8323</v>
      </c>
      <c r="R1823" t="s">
        <v>8324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100</v>
      </c>
      <c r="P1824" s="6">
        <f t="shared" si="113"/>
        <v>3.6666666666666665</v>
      </c>
      <c r="Q1824" t="s">
        <v>8323</v>
      </c>
      <c r="R1824" t="s">
        <v>8324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115.85714285714286</v>
      </c>
      <c r="P1825" s="6">
        <f t="shared" si="113"/>
        <v>4.0690505548705307</v>
      </c>
      <c r="Q1825" t="s">
        <v>8323</v>
      </c>
      <c r="R1825" t="s">
        <v>8324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100.06666666666666</v>
      </c>
      <c r="P1826" s="6">
        <f t="shared" si="113"/>
        <v>1.3324450366422385</v>
      </c>
      <c r="Q1826" t="s">
        <v>8323</v>
      </c>
      <c r="R1826" t="s">
        <v>8324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105.05</v>
      </c>
      <c r="P1827" s="6">
        <f t="shared" si="113"/>
        <v>2.3798191337458352</v>
      </c>
      <c r="Q1827" t="s">
        <v>8323</v>
      </c>
      <c r="R1827" t="s">
        <v>8324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101</v>
      </c>
      <c r="P1828" s="6">
        <f t="shared" si="113"/>
        <v>1.8811881188118811</v>
      </c>
      <c r="Q1828" t="s">
        <v>8323</v>
      </c>
      <c r="R1828" t="s">
        <v>8324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100.66250000000001</v>
      </c>
      <c r="P1829" s="6">
        <f t="shared" si="113"/>
        <v>1.1921023221159817</v>
      </c>
      <c r="Q1829" t="s">
        <v>8323</v>
      </c>
      <c r="R1829" t="s">
        <v>8324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100.16000000000001</v>
      </c>
      <c r="P1830" s="6">
        <f t="shared" si="113"/>
        <v>0.23961661341853036</v>
      </c>
      <c r="Q1830" t="s">
        <v>8323</v>
      </c>
      <c r="R1830" t="s">
        <v>8324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166.68333333333334</v>
      </c>
      <c r="P1831" s="6">
        <f t="shared" si="113"/>
        <v>1.31986801319868</v>
      </c>
      <c r="Q1831" t="s">
        <v>8323</v>
      </c>
      <c r="R1831" t="s">
        <v>8324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101.53333333333335</v>
      </c>
      <c r="P1832" s="6">
        <f t="shared" si="113"/>
        <v>1.4839133289560078</v>
      </c>
      <c r="Q1832" t="s">
        <v>8323</v>
      </c>
      <c r="R1832" t="s">
        <v>8324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103</v>
      </c>
      <c r="P1833" s="6">
        <f t="shared" si="113"/>
        <v>1.3592233009708738</v>
      </c>
      <c r="Q1833" t="s">
        <v>8323</v>
      </c>
      <c r="R1833" t="s">
        <v>8324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142.85714285714286</v>
      </c>
      <c r="P1834" s="6">
        <f t="shared" si="113"/>
        <v>4</v>
      </c>
      <c r="Q1834" t="s">
        <v>8323</v>
      </c>
      <c r="R1834" t="s">
        <v>8324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262.5</v>
      </c>
      <c r="P1835" s="6">
        <f t="shared" si="113"/>
        <v>2.3809523809523809</v>
      </c>
      <c r="Q1835" t="s">
        <v>8323</v>
      </c>
      <c r="R1835" t="s">
        <v>8324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118.05000000000001</v>
      </c>
      <c r="P1836" s="6">
        <f t="shared" si="113"/>
        <v>0.76238881829733163</v>
      </c>
      <c r="Q1836" t="s">
        <v>8323</v>
      </c>
      <c r="R1836" t="s">
        <v>8324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104</v>
      </c>
      <c r="P1837" s="6">
        <f t="shared" si="113"/>
        <v>2.1153846153846154</v>
      </c>
      <c r="Q1837" t="s">
        <v>8323</v>
      </c>
      <c r="R1837" t="s">
        <v>8324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200.34</v>
      </c>
      <c r="P1838" s="6">
        <f t="shared" si="113"/>
        <v>0.54906658680243581</v>
      </c>
      <c r="Q1838" t="s">
        <v>8323</v>
      </c>
      <c r="R1838" t="s">
        <v>8324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306.83333333333331</v>
      </c>
      <c r="P1839" s="6">
        <f t="shared" si="113"/>
        <v>1.6295491580662684</v>
      </c>
      <c r="Q1839" t="s">
        <v>8323</v>
      </c>
      <c r="R1839" t="s">
        <v>8324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100.149</v>
      </c>
      <c r="P1840" s="6">
        <f t="shared" si="113"/>
        <v>2.7958342070315232</v>
      </c>
      <c r="Q1840" t="s">
        <v>8323</v>
      </c>
      <c r="R1840" t="s">
        <v>8324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205.29999999999998</v>
      </c>
      <c r="P1841" s="6">
        <f t="shared" si="113"/>
        <v>2.1919142717973696</v>
      </c>
      <c r="Q1841" t="s">
        <v>8323</v>
      </c>
      <c r="R1841" t="s">
        <v>8324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108.88888888888889</v>
      </c>
      <c r="P1842" s="6">
        <f t="shared" si="113"/>
        <v>1.3265306122448979</v>
      </c>
      <c r="Q1842" t="s">
        <v>8323</v>
      </c>
      <c r="R1842" t="s">
        <v>8324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101.75</v>
      </c>
      <c r="P1843" s="6">
        <f t="shared" si="113"/>
        <v>1.9656019656019657</v>
      </c>
      <c r="Q1843" t="s">
        <v>8323</v>
      </c>
      <c r="R1843" t="s">
        <v>8324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125.25</v>
      </c>
      <c r="P1844" s="6">
        <f t="shared" si="113"/>
        <v>0.83832335329341312</v>
      </c>
      <c r="Q1844" t="s">
        <v>8323</v>
      </c>
      <c r="R1844" t="s">
        <v>8324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124.0061</v>
      </c>
      <c r="P1845" s="6">
        <f t="shared" si="113"/>
        <v>1.0805920031353295</v>
      </c>
      <c r="Q1845" t="s">
        <v>8323</v>
      </c>
      <c r="R1845" t="s">
        <v>8324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101.4</v>
      </c>
      <c r="P1846" s="6">
        <f t="shared" si="113"/>
        <v>1.3149243918474689</v>
      </c>
      <c r="Q1846" t="s">
        <v>8323</v>
      </c>
      <c r="R1846" t="s">
        <v>8324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100</v>
      </c>
      <c r="P1847" s="6">
        <f t="shared" si="113"/>
        <v>1.9</v>
      </c>
      <c r="Q1847" t="s">
        <v>8323</v>
      </c>
      <c r="R1847" t="s">
        <v>8324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137.92666666666668</v>
      </c>
      <c r="P1848" s="6">
        <f t="shared" si="113"/>
        <v>1.0101986562907825</v>
      </c>
      <c r="Q1848" t="s">
        <v>8323</v>
      </c>
      <c r="R1848" t="s">
        <v>8324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120.88000000000001</v>
      </c>
      <c r="P1849" s="6">
        <f t="shared" si="113"/>
        <v>1.2574454003970881</v>
      </c>
      <c r="Q1849" t="s">
        <v>8323</v>
      </c>
      <c r="R1849" t="s">
        <v>8324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107.36666666666667</v>
      </c>
      <c r="P1850" s="6">
        <f t="shared" si="113"/>
        <v>0.74511021421918666</v>
      </c>
      <c r="Q1850" t="s">
        <v>8323</v>
      </c>
      <c r="R1850" t="s">
        <v>8324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100.33333333333334</v>
      </c>
      <c r="P1851" s="6">
        <f t="shared" si="113"/>
        <v>2.6578073089700998</v>
      </c>
      <c r="Q1851" t="s">
        <v>8323</v>
      </c>
      <c r="R1851" t="s">
        <v>8324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101.52222222222223</v>
      </c>
      <c r="P1852" s="6">
        <f t="shared" si="113"/>
        <v>1.959067527634891</v>
      </c>
      <c r="Q1852" t="s">
        <v>8323</v>
      </c>
      <c r="R1852" t="s">
        <v>8324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100.07692307692308</v>
      </c>
      <c r="P1853" s="6">
        <f t="shared" si="113"/>
        <v>1.9984627209838586</v>
      </c>
      <c r="Q1853" t="s">
        <v>8323</v>
      </c>
      <c r="R1853" t="s">
        <v>8324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116.96666666666667</v>
      </c>
      <c r="P1854" s="6">
        <f t="shared" si="113"/>
        <v>0.74665146765460244</v>
      </c>
      <c r="Q1854" t="s">
        <v>8323</v>
      </c>
      <c r="R1854" t="s">
        <v>8324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101.875</v>
      </c>
      <c r="P1855" s="6">
        <f t="shared" si="113"/>
        <v>1.7177914110429449</v>
      </c>
      <c r="Q1855" t="s">
        <v>8323</v>
      </c>
      <c r="R1855" t="s">
        <v>8324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102.12366666666665</v>
      </c>
      <c r="P1856" s="6">
        <f t="shared" si="113"/>
        <v>1.1358777429978686</v>
      </c>
      <c r="Q1856" t="s">
        <v>8323</v>
      </c>
      <c r="R1856" t="s">
        <v>8324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154.05897142857143</v>
      </c>
      <c r="P1857" s="6">
        <f t="shared" si="113"/>
        <v>1.4168971288174621</v>
      </c>
      <c r="Q1857" t="s">
        <v>8323</v>
      </c>
      <c r="R1857" t="s">
        <v>8324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2"/>
        <v>101.25</v>
      </c>
      <c r="P1858" s="6">
        <f t="shared" si="113"/>
        <v>1.8765432098765431</v>
      </c>
      <c r="Q1858" t="s">
        <v>8323</v>
      </c>
      <c r="R1858" t="s">
        <v>8324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16">E1859/D1859*100</f>
        <v>100</v>
      </c>
      <c r="P1859" s="6">
        <f t="shared" ref="P1859:P1922" si="117">L1859/E1859*100</f>
        <v>0.73333333333333328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108.74800874800874</v>
      </c>
      <c r="P1860" s="6">
        <f t="shared" si="117"/>
        <v>2.4662545207769528</v>
      </c>
      <c r="Q1860" t="s">
        <v>8323</v>
      </c>
      <c r="R1860" t="s">
        <v>8324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131.83333333333334</v>
      </c>
      <c r="P1861" s="6">
        <f t="shared" si="117"/>
        <v>1.415929203539823</v>
      </c>
      <c r="Q1861" t="s">
        <v>8323</v>
      </c>
      <c r="R1861" t="s">
        <v>8324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133.46666666666667</v>
      </c>
      <c r="P1862" s="6">
        <f t="shared" si="117"/>
        <v>1.898101898101898</v>
      </c>
      <c r="Q1862" t="s">
        <v>8323</v>
      </c>
      <c r="R1862" t="s">
        <v>8324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8.0833333333333321</v>
      </c>
      <c r="P1864" s="6">
        <f t="shared" si="117"/>
        <v>1.0996563573883162</v>
      </c>
      <c r="Q1864" t="s">
        <v>8331</v>
      </c>
      <c r="R1864" t="s">
        <v>8333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0.4</v>
      </c>
      <c r="P1865" s="6">
        <f t="shared" si="117"/>
        <v>20</v>
      </c>
      <c r="Q1865" t="s">
        <v>8331</v>
      </c>
      <c r="R1865" t="s">
        <v>8333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42.892307692307689</v>
      </c>
      <c r="P1866" s="6">
        <f t="shared" si="117"/>
        <v>1.7216642754662841</v>
      </c>
      <c r="Q1866" t="s">
        <v>8331</v>
      </c>
      <c r="R1866" t="s">
        <v>8333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3.6363636363636364E-3</v>
      </c>
      <c r="P1867" s="6">
        <f t="shared" si="117"/>
        <v>50</v>
      </c>
      <c r="Q1867" t="s">
        <v>8331</v>
      </c>
      <c r="R1867" t="s">
        <v>8333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0.5</v>
      </c>
      <c r="P1868" s="6">
        <f t="shared" si="117"/>
        <v>1.6</v>
      </c>
      <c r="Q1868" t="s">
        <v>8331</v>
      </c>
      <c r="R1868" t="s">
        <v>8333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0.05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4.8680000000000003</v>
      </c>
      <c r="P1870" s="6">
        <f t="shared" si="117"/>
        <v>1.3968775677896468</v>
      </c>
      <c r="Q1870" t="s">
        <v>8331</v>
      </c>
      <c r="R1870" t="s">
        <v>8333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10.314285714285715</v>
      </c>
      <c r="P1872" s="6">
        <f t="shared" si="117"/>
        <v>3.0470914127423825</v>
      </c>
      <c r="Q1872" t="s">
        <v>8331</v>
      </c>
      <c r="R1872" t="s">
        <v>8333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71.784615384615378</v>
      </c>
      <c r="P1873" s="6">
        <f t="shared" si="117"/>
        <v>2.0360051435919417</v>
      </c>
      <c r="Q1873" t="s">
        <v>8331</v>
      </c>
      <c r="R1873" t="s">
        <v>8333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1.06</v>
      </c>
      <c r="P1874" s="6">
        <f t="shared" si="117"/>
        <v>6.132075471698113</v>
      </c>
      <c r="Q1874" t="s">
        <v>8331</v>
      </c>
      <c r="R1874" t="s">
        <v>8333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0.44999999999999996</v>
      </c>
      <c r="P1875" s="6">
        <f t="shared" si="117"/>
        <v>5.5555555555555554</v>
      </c>
      <c r="Q1875" t="s">
        <v>8331</v>
      </c>
      <c r="R1875" t="s">
        <v>8333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1.6250000000000001E-2</v>
      </c>
      <c r="P1876" s="6">
        <f t="shared" si="117"/>
        <v>7.6923076923076925</v>
      </c>
      <c r="Q1876" t="s">
        <v>8331</v>
      </c>
      <c r="R1876" t="s">
        <v>8333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0.51</v>
      </c>
      <c r="P1877" s="6">
        <f t="shared" si="117"/>
        <v>5.8823529411764701</v>
      </c>
      <c r="Q1877" t="s">
        <v>8331</v>
      </c>
      <c r="R1877" t="s">
        <v>8333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0.12</v>
      </c>
      <c r="P1881" s="6">
        <f t="shared" si="117"/>
        <v>33.333333333333329</v>
      </c>
      <c r="Q1881" t="s">
        <v>8331</v>
      </c>
      <c r="R1881" t="s">
        <v>8333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20.080000000000002</v>
      </c>
      <c r="P1882" s="6">
        <f t="shared" si="117"/>
        <v>2.3904382470119523</v>
      </c>
      <c r="Q1882" t="s">
        <v>8331</v>
      </c>
      <c r="R1882" t="s">
        <v>8333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172.68449999999999</v>
      </c>
      <c r="P1883" s="6">
        <f t="shared" si="117"/>
        <v>2.0268176935393738</v>
      </c>
      <c r="Q1883" t="s">
        <v>8323</v>
      </c>
      <c r="R1883" t="s">
        <v>8327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100.8955223880597</v>
      </c>
      <c r="P1884" s="6">
        <f t="shared" si="117"/>
        <v>2.3964497041420119</v>
      </c>
      <c r="Q1884" t="s">
        <v>8323</v>
      </c>
      <c r="R1884" t="s">
        <v>8327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104.8048048048048</v>
      </c>
      <c r="P1885" s="6">
        <f t="shared" si="117"/>
        <v>3.0563514804202483</v>
      </c>
      <c r="Q1885" t="s">
        <v>8323</v>
      </c>
      <c r="R1885" t="s">
        <v>8327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135.1</v>
      </c>
      <c r="P1886" s="6">
        <f t="shared" si="117"/>
        <v>1.9245003700962251</v>
      </c>
      <c r="Q1886" t="s">
        <v>8323</v>
      </c>
      <c r="R1886" t="s">
        <v>8327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116.32786885245903</v>
      </c>
      <c r="P1887" s="6">
        <f t="shared" si="117"/>
        <v>1.9729425028184893</v>
      </c>
      <c r="Q1887" t="s">
        <v>8323</v>
      </c>
      <c r="R1887" t="s">
        <v>8327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102.08333333333333</v>
      </c>
      <c r="P1888" s="6">
        <f t="shared" si="117"/>
        <v>2.3673469387755102</v>
      </c>
      <c r="Q1888" t="s">
        <v>8323</v>
      </c>
      <c r="R1888" t="s">
        <v>8327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111.16666666666666</v>
      </c>
      <c r="P1889" s="6">
        <f t="shared" si="117"/>
        <v>0.23988005997001496</v>
      </c>
      <c r="Q1889" t="s">
        <v>8323</v>
      </c>
      <c r="R1889" t="s">
        <v>8327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166.08</v>
      </c>
      <c r="P1890" s="6">
        <f t="shared" si="117"/>
        <v>2.1435452793834298</v>
      </c>
      <c r="Q1890" t="s">
        <v>8323</v>
      </c>
      <c r="R1890" t="s">
        <v>8327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106.60000000000001</v>
      </c>
      <c r="P1891" s="6">
        <f t="shared" si="117"/>
        <v>2.0637898686679175</v>
      </c>
      <c r="Q1891" t="s">
        <v>8323</v>
      </c>
      <c r="R1891" t="s">
        <v>8327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144.58441666666667</v>
      </c>
      <c r="P1892" s="6">
        <f t="shared" si="117"/>
        <v>1.4178568114475221</v>
      </c>
      <c r="Q1892" t="s">
        <v>8323</v>
      </c>
      <c r="R1892" t="s">
        <v>8327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105.55000000000001</v>
      </c>
      <c r="P1893" s="6">
        <f t="shared" si="117"/>
        <v>1.1369019422074846</v>
      </c>
      <c r="Q1893" t="s">
        <v>8323</v>
      </c>
      <c r="R1893" t="s">
        <v>8327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136.60000000000002</v>
      </c>
      <c r="P1894" s="6">
        <f t="shared" si="117"/>
        <v>3.8067349926793561</v>
      </c>
      <c r="Q1894" t="s">
        <v>8323</v>
      </c>
      <c r="R1894" t="s">
        <v>8327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104</v>
      </c>
      <c r="P1895" s="6">
        <f t="shared" si="117"/>
        <v>1.7307692307692308</v>
      </c>
      <c r="Q1895" t="s">
        <v>8323</v>
      </c>
      <c r="R1895" t="s">
        <v>8327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114.5</v>
      </c>
      <c r="P1896" s="6">
        <f t="shared" si="117"/>
        <v>1.7467248908296942</v>
      </c>
      <c r="Q1896" t="s">
        <v>8323</v>
      </c>
      <c r="R1896" t="s">
        <v>8327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101.71957671957672</v>
      </c>
      <c r="P1897" s="6">
        <f t="shared" si="117"/>
        <v>0.50931946250541826</v>
      </c>
      <c r="Q1897" t="s">
        <v>8323</v>
      </c>
      <c r="R1897" t="s">
        <v>8327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123.94678492239468</v>
      </c>
      <c r="P1898" s="6">
        <f t="shared" si="117"/>
        <v>2.3255813953488373</v>
      </c>
      <c r="Q1898" t="s">
        <v>8323</v>
      </c>
      <c r="R1898" t="s">
        <v>8327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102.45669291338582</v>
      </c>
      <c r="P1899" s="6">
        <f t="shared" si="117"/>
        <v>2.8127881955118355</v>
      </c>
      <c r="Q1899" t="s">
        <v>8323</v>
      </c>
      <c r="R1899" t="s">
        <v>8327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144.5</v>
      </c>
      <c r="P1900" s="6">
        <f t="shared" si="117"/>
        <v>1.453287197231834</v>
      </c>
      <c r="Q1900" t="s">
        <v>8323</v>
      </c>
      <c r="R1900" t="s">
        <v>8327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133.33333333333331</v>
      </c>
      <c r="P1901" s="6">
        <f t="shared" si="117"/>
        <v>3.5000000000000004</v>
      </c>
      <c r="Q1901" t="s">
        <v>8323</v>
      </c>
      <c r="R1901" t="s">
        <v>8327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109.3644</v>
      </c>
      <c r="P1902" s="6">
        <f t="shared" si="117"/>
        <v>1.9750485532769348</v>
      </c>
      <c r="Q1902" t="s">
        <v>8323</v>
      </c>
      <c r="R1902" t="s">
        <v>8327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2.6969696969696968</v>
      </c>
      <c r="P1903" s="6">
        <f t="shared" si="117"/>
        <v>0.93632958801498134</v>
      </c>
      <c r="Q1903" t="s">
        <v>8317</v>
      </c>
      <c r="R1903" t="s">
        <v>8346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1.2</v>
      </c>
      <c r="P1904" s="6">
        <f t="shared" si="117"/>
        <v>25</v>
      </c>
      <c r="Q1904" t="s">
        <v>8317</v>
      </c>
      <c r="R1904" t="s">
        <v>8346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46.6</v>
      </c>
      <c r="P1905" s="6">
        <f t="shared" si="117"/>
        <v>2.9327610872675254</v>
      </c>
      <c r="Q1905" t="s">
        <v>8317</v>
      </c>
      <c r="R1905" t="s">
        <v>8346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0.1</v>
      </c>
      <c r="P1906" s="6">
        <f t="shared" si="117"/>
        <v>4</v>
      </c>
      <c r="Q1906" t="s">
        <v>8317</v>
      </c>
      <c r="R1906" t="s">
        <v>8346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0.16800000000000001</v>
      </c>
      <c r="P1907" s="6">
        <f t="shared" si="117"/>
        <v>9.5238095238095237</v>
      </c>
      <c r="Q1907" t="s">
        <v>8317</v>
      </c>
      <c r="R1907" t="s">
        <v>8346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42.76</v>
      </c>
      <c r="P1908" s="6">
        <f t="shared" si="117"/>
        <v>0.46304957904583727</v>
      </c>
      <c r="Q1908" t="s">
        <v>8317</v>
      </c>
      <c r="R1908" t="s">
        <v>8346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0.28333333333333333</v>
      </c>
      <c r="P1909" s="6">
        <f t="shared" si="117"/>
        <v>4.7058823529411766</v>
      </c>
      <c r="Q1909" t="s">
        <v>8317</v>
      </c>
      <c r="R1909" t="s">
        <v>8346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1.7319999999999998</v>
      </c>
      <c r="P1910" s="6">
        <f t="shared" si="117"/>
        <v>0.92378752886836024</v>
      </c>
      <c r="Q1910" t="s">
        <v>8317</v>
      </c>
      <c r="R1910" t="s">
        <v>8346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14.111428571428572</v>
      </c>
      <c r="P1911" s="6">
        <f t="shared" si="117"/>
        <v>0.76938651548896531</v>
      </c>
      <c r="Q1911" t="s">
        <v>8317</v>
      </c>
      <c r="R1911" t="s">
        <v>8346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39.395294117647055</v>
      </c>
      <c r="P1912" s="6">
        <f t="shared" si="117"/>
        <v>0.85110195305500813</v>
      </c>
      <c r="Q1912" t="s">
        <v>8317</v>
      </c>
      <c r="R1912" t="s">
        <v>8346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2.3529411764705882E-2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59.3</v>
      </c>
      <c r="P1914" s="6">
        <f t="shared" si="117"/>
        <v>1.4165261382799326</v>
      </c>
      <c r="Q1914" t="s">
        <v>8317</v>
      </c>
      <c r="R1914" t="s">
        <v>8346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1.3270833333333334</v>
      </c>
      <c r="P1915" s="6">
        <f t="shared" si="117"/>
        <v>4.0816326530612246</v>
      </c>
      <c r="Q1915" t="s">
        <v>8317</v>
      </c>
      <c r="R1915" t="s">
        <v>8346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9.0090090090090094</v>
      </c>
      <c r="P1916" s="6">
        <f t="shared" si="117"/>
        <v>3.3333333333333335</v>
      </c>
      <c r="Q1916" t="s">
        <v>8317</v>
      </c>
      <c r="R1916" t="s">
        <v>8346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1.6</v>
      </c>
      <c r="P1917" s="6">
        <f t="shared" si="117"/>
        <v>50</v>
      </c>
      <c r="Q1917" t="s">
        <v>8317</v>
      </c>
      <c r="R1917" t="s">
        <v>8346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0.51</v>
      </c>
      <c r="P1918" s="6">
        <f t="shared" si="117"/>
        <v>5.8823529411764701</v>
      </c>
      <c r="Q1918" t="s">
        <v>8317</v>
      </c>
      <c r="R1918" t="s">
        <v>8346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52.570512820512818</v>
      </c>
      <c r="P1919" s="6">
        <f t="shared" si="117"/>
        <v>3.414217778319717E-2</v>
      </c>
      <c r="Q1919" t="s">
        <v>8317</v>
      </c>
      <c r="R1919" t="s">
        <v>8346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1.04</v>
      </c>
      <c r="P1920" s="6">
        <f t="shared" si="117"/>
        <v>3.4615384615384617</v>
      </c>
      <c r="Q1920" t="s">
        <v>8317</v>
      </c>
      <c r="R1920" t="s">
        <v>8346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47.4</v>
      </c>
      <c r="P1921" s="6">
        <f t="shared" si="117"/>
        <v>3.3755274261603372</v>
      </c>
      <c r="Q1921" t="s">
        <v>8317</v>
      </c>
      <c r="R1921" t="s">
        <v>8346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6"/>
        <v>43.03</v>
      </c>
      <c r="P1922" s="6">
        <f t="shared" si="117"/>
        <v>2.4401580292818963</v>
      </c>
      <c r="Q1922" t="s">
        <v>8317</v>
      </c>
      <c r="R1922" t="s">
        <v>8346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20">E1923/D1923*100</f>
        <v>136.80000000000001</v>
      </c>
      <c r="P1923" s="6">
        <f t="shared" ref="P1923:P1986" si="121">L1923/E1923*100</f>
        <v>1.8518518518518516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115.55</v>
      </c>
      <c r="P1924" s="6">
        <f t="shared" si="121"/>
        <v>2.7693639117265252</v>
      </c>
      <c r="Q1924" t="s">
        <v>8323</v>
      </c>
      <c r="R1924" t="s">
        <v>8327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240.79999999999998</v>
      </c>
      <c r="P1925" s="6">
        <f t="shared" si="121"/>
        <v>4.3189368770764114</v>
      </c>
      <c r="Q1925" t="s">
        <v>8323</v>
      </c>
      <c r="R1925" t="s">
        <v>8327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114.39999999999999</v>
      </c>
      <c r="P1926" s="6">
        <f t="shared" si="121"/>
        <v>0.96153846153846156</v>
      </c>
      <c r="Q1926" t="s">
        <v>8323</v>
      </c>
      <c r="R1926" t="s">
        <v>8327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110.33333333333333</v>
      </c>
      <c r="P1927" s="6">
        <f t="shared" si="121"/>
        <v>3.141993957703928</v>
      </c>
      <c r="Q1927" t="s">
        <v>8323</v>
      </c>
      <c r="R1927" t="s">
        <v>8327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195.37933333333334</v>
      </c>
      <c r="P1928" s="6">
        <f t="shared" si="121"/>
        <v>3.6510173372141033</v>
      </c>
      <c r="Q1928" t="s">
        <v>8323</v>
      </c>
      <c r="R1928" t="s">
        <v>8327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103.33333333333334</v>
      </c>
      <c r="P1929" s="6">
        <f t="shared" si="121"/>
        <v>1.7741935483870968</v>
      </c>
      <c r="Q1929" t="s">
        <v>8323</v>
      </c>
      <c r="R1929" t="s">
        <v>8327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103.1372549019608</v>
      </c>
      <c r="P1930" s="6">
        <f t="shared" si="121"/>
        <v>1.2927756653992395</v>
      </c>
      <c r="Q1930" t="s">
        <v>8323</v>
      </c>
      <c r="R1930" t="s">
        <v>8327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100.3125</v>
      </c>
      <c r="P1931" s="6">
        <f t="shared" si="121"/>
        <v>2.3364485981308412</v>
      </c>
      <c r="Q1931" t="s">
        <v>8323</v>
      </c>
      <c r="R1931" t="s">
        <v>8327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127</v>
      </c>
      <c r="P1932" s="6">
        <f t="shared" si="121"/>
        <v>2.0472440944881889</v>
      </c>
      <c r="Q1932" t="s">
        <v>8323</v>
      </c>
      <c r="R1932" t="s">
        <v>8327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120.601</v>
      </c>
      <c r="P1933" s="6">
        <f t="shared" si="121"/>
        <v>2.0729513022280082</v>
      </c>
      <c r="Q1933" t="s">
        <v>8323</v>
      </c>
      <c r="R1933" t="s">
        <v>8327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106.99047619047619</v>
      </c>
      <c r="P1934" s="6">
        <f t="shared" si="121"/>
        <v>1.424247819120527</v>
      </c>
      <c r="Q1934" t="s">
        <v>8323</v>
      </c>
      <c r="R1934" t="s">
        <v>8327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172.43333333333334</v>
      </c>
      <c r="P1935" s="6">
        <f t="shared" si="121"/>
        <v>1.0632128358786004</v>
      </c>
      <c r="Q1935" t="s">
        <v>8323</v>
      </c>
      <c r="R1935" t="s">
        <v>8327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123.61999999999999</v>
      </c>
      <c r="P1936" s="6">
        <f t="shared" si="121"/>
        <v>1.245753114382786</v>
      </c>
      <c r="Q1936" t="s">
        <v>8323</v>
      </c>
      <c r="R1936" t="s">
        <v>8327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108.4</v>
      </c>
      <c r="P1937" s="6">
        <f t="shared" si="121"/>
        <v>1.8450184501845017</v>
      </c>
      <c r="Q1937" t="s">
        <v>8323</v>
      </c>
      <c r="R1937" t="s">
        <v>8327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116.52013333333333</v>
      </c>
      <c r="P1938" s="6">
        <f t="shared" si="121"/>
        <v>1.6592268460615103</v>
      </c>
      <c r="Q1938" t="s">
        <v>8323</v>
      </c>
      <c r="R1938" t="s">
        <v>8327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187.245</v>
      </c>
      <c r="P1939" s="6">
        <f t="shared" si="121"/>
        <v>2.5812883299064504</v>
      </c>
      <c r="Q1939" t="s">
        <v>8323</v>
      </c>
      <c r="R1939" t="s">
        <v>8327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115.93333333333334</v>
      </c>
      <c r="P1940" s="6">
        <f t="shared" si="121"/>
        <v>0.65554916618746406</v>
      </c>
      <c r="Q1940" t="s">
        <v>8323</v>
      </c>
      <c r="R1940" t="s">
        <v>8327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110.7</v>
      </c>
      <c r="P1941" s="6">
        <f t="shared" si="121"/>
        <v>0.86720867208672092</v>
      </c>
      <c r="Q1941" t="s">
        <v>8323</v>
      </c>
      <c r="R1941" t="s">
        <v>8327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170.92307692307693</v>
      </c>
      <c r="P1942" s="6">
        <f t="shared" si="121"/>
        <v>2.7902790279027903</v>
      </c>
      <c r="Q1942" t="s">
        <v>8323</v>
      </c>
      <c r="R1942" t="s">
        <v>8327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126.11835600000001</v>
      </c>
      <c r="P1943" s="6">
        <f t="shared" si="121"/>
        <v>1.5487039808860177</v>
      </c>
      <c r="Q1943" t="s">
        <v>8317</v>
      </c>
      <c r="R1943" t="s">
        <v>8347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138.44033333333334</v>
      </c>
      <c r="P1944" s="6">
        <f t="shared" si="121"/>
        <v>1.1436936730866005</v>
      </c>
      <c r="Q1944" t="s">
        <v>8317</v>
      </c>
      <c r="R1944" t="s">
        <v>8347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1705.2499999999998</v>
      </c>
      <c r="P1945" s="6">
        <f t="shared" si="121"/>
        <v>1.453159360797537</v>
      </c>
      <c r="Q1945" t="s">
        <v>8317</v>
      </c>
      <c r="R1945" t="s">
        <v>8347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788.05550000000005</v>
      </c>
      <c r="P1946" s="6">
        <f t="shared" si="121"/>
        <v>0.56753616972408671</v>
      </c>
      <c r="Q1946" t="s">
        <v>8317</v>
      </c>
      <c r="R1946" t="s">
        <v>8347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348.01799999999997</v>
      </c>
      <c r="P1947" s="6">
        <f t="shared" si="121"/>
        <v>0.19539219235786653</v>
      </c>
      <c r="Q1947" t="s">
        <v>8317</v>
      </c>
      <c r="R1947" t="s">
        <v>8347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149.74666666666667</v>
      </c>
      <c r="P1948" s="6">
        <f t="shared" si="121"/>
        <v>0.62327486421511891</v>
      </c>
      <c r="Q1948" t="s">
        <v>8317</v>
      </c>
      <c r="R1948" t="s">
        <v>8347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100.63375000000001</v>
      </c>
      <c r="P1949" s="6">
        <f t="shared" si="121"/>
        <v>2.8568944315401144</v>
      </c>
      <c r="Q1949" t="s">
        <v>8317</v>
      </c>
      <c r="R1949" t="s">
        <v>8347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800.21100000000001</v>
      </c>
      <c r="P1950" s="6">
        <f t="shared" si="121"/>
        <v>0.53048508455894761</v>
      </c>
      <c r="Q1950" t="s">
        <v>8317</v>
      </c>
      <c r="R1950" t="s">
        <v>8347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106.00260000000002</v>
      </c>
      <c r="P1951" s="6">
        <f t="shared" si="121"/>
        <v>1.7792016422238699</v>
      </c>
      <c r="Q1951" t="s">
        <v>8317</v>
      </c>
      <c r="R1951" t="s">
        <v>8347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200.51866666666669</v>
      </c>
      <c r="P1952" s="6">
        <f t="shared" si="121"/>
        <v>1.9491119696254378</v>
      </c>
      <c r="Q1952" t="s">
        <v>8317</v>
      </c>
      <c r="R1952" t="s">
        <v>8347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212.44399999999999</v>
      </c>
      <c r="P1953" s="6">
        <f t="shared" si="121"/>
        <v>0.78514808608386222</v>
      </c>
      <c r="Q1953" t="s">
        <v>8317</v>
      </c>
      <c r="R1953" t="s">
        <v>8347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198.47237142857145</v>
      </c>
      <c r="P1954" s="6">
        <f t="shared" si="121"/>
        <v>0.98178472628000191</v>
      </c>
      <c r="Q1954" t="s">
        <v>8317</v>
      </c>
      <c r="R1954" t="s">
        <v>8347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225.94666666666666</v>
      </c>
      <c r="P1955" s="6">
        <f t="shared" si="121"/>
        <v>0.43373067390534642</v>
      </c>
      <c r="Q1955" t="s">
        <v>8317</v>
      </c>
      <c r="R1955" t="s">
        <v>8347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698.94800000000009</v>
      </c>
      <c r="P1956" s="6">
        <f t="shared" si="121"/>
        <v>0.11874989269588009</v>
      </c>
      <c r="Q1956" t="s">
        <v>8317</v>
      </c>
      <c r="R1956" t="s">
        <v>8347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398.59528571428569</v>
      </c>
      <c r="P1957" s="6">
        <f t="shared" si="121"/>
        <v>0.17322738507527807</v>
      </c>
      <c r="Q1957" t="s">
        <v>8317</v>
      </c>
      <c r="R1957" t="s">
        <v>8347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294.0333333333333</v>
      </c>
      <c r="P1958" s="6">
        <f t="shared" si="121"/>
        <v>0.20689264255753315</v>
      </c>
      <c r="Q1958" t="s">
        <v>8317</v>
      </c>
      <c r="R1958" t="s">
        <v>8347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167.50470000000001</v>
      </c>
      <c r="P1959" s="6">
        <f t="shared" si="121"/>
        <v>1.3133959823216901</v>
      </c>
      <c r="Q1959" t="s">
        <v>8317</v>
      </c>
      <c r="R1959" t="s">
        <v>8347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1435.5717142857143</v>
      </c>
      <c r="P1960" s="6">
        <f t="shared" si="121"/>
        <v>1.349387730244257</v>
      </c>
      <c r="Q1960" t="s">
        <v>8317</v>
      </c>
      <c r="R1960" t="s">
        <v>8347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156.73439999999999</v>
      </c>
      <c r="P1961" s="6">
        <f t="shared" si="121"/>
        <v>2.7052134056084687</v>
      </c>
      <c r="Q1961" t="s">
        <v>8317</v>
      </c>
      <c r="R1961" t="s">
        <v>8347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117.90285714285716</v>
      </c>
      <c r="P1962" s="6">
        <f t="shared" si="121"/>
        <v>3.9984490864149666E-2</v>
      </c>
      <c r="Q1962" t="s">
        <v>8317</v>
      </c>
      <c r="R1962" t="s">
        <v>8347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1105.3811999999998</v>
      </c>
      <c r="P1963" s="6">
        <f t="shared" si="121"/>
        <v>1.4773184128696961</v>
      </c>
      <c r="Q1963" t="s">
        <v>8317</v>
      </c>
      <c r="R1963" t="s">
        <v>8347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192.92499999999998</v>
      </c>
      <c r="P1964" s="6">
        <f t="shared" si="121"/>
        <v>1.5861085914215367</v>
      </c>
      <c r="Q1964" t="s">
        <v>8317</v>
      </c>
      <c r="R1964" t="s">
        <v>8347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126.8842105263158</v>
      </c>
      <c r="P1965" s="6">
        <f t="shared" si="121"/>
        <v>0.85034013605442182</v>
      </c>
      <c r="Q1965" t="s">
        <v>8317</v>
      </c>
      <c r="R1965" t="s">
        <v>8347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259.57748878923763</v>
      </c>
      <c r="P1966" s="6">
        <f t="shared" si="121"/>
        <v>0.55324468289103124</v>
      </c>
      <c r="Q1966" t="s">
        <v>8317</v>
      </c>
      <c r="R1966" t="s">
        <v>8347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262.27999999999997</v>
      </c>
      <c r="P1967" s="6">
        <f t="shared" si="121"/>
        <v>0.7854201616592954</v>
      </c>
      <c r="Q1967" t="s">
        <v>8317</v>
      </c>
      <c r="R1967" t="s">
        <v>8347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206.74309000000002</v>
      </c>
      <c r="P1968" s="6">
        <f t="shared" si="121"/>
        <v>0.73182615196474043</v>
      </c>
      <c r="Q1968" t="s">
        <v>8317</v>
      </c>
      <c r="R1968" t="s">
        <v>8347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370.13</v>
      </c>
      <c r="P1969" s="6">
        <f t="shared" si="121"/>
        <v>0.54710507119120311</v>
      </c>
      <c r="Q1969" t="s">
        <v>8317</v>
      </c>
      <c r="R1969" t="s">
        <v>8347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284.96600000000001</v>
      </c>
      <c r="P1970" s="6">
        <f t="shared" si="121"/>
        <v>0.35793743815051621</v>
      </c>
      <c r="Q1970" t="s">
        <v>8317</v>
      </c>
      <c r="R1970" t="s">
        <v>8347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579.08000000000004</v>
      </c>
      <c r="P1971" s="6">
        <f t="shared" si="121"/>
        <v>1.6293085584029841</v>
      </c>
      <c r="Q1971" t="s">
        <v>8317</v>
      </c>
      <c r="R1971" t="s">
        <v>8347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1131.8</v>
      </c>
      <c r="P1972" s="6">
        <f t="shared" si="121"/>
        <v>1.2387347587913058</v>
      </c>
      <c r="Q1972" t="s">
        <v>8317</v>
      </c>
      <c r="R1972" t="s">
        <v>8347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263.02771750000005</v>
      </c>
      <c r="P1973" s="6">
        <f t="shared" si="121"/>
        <v>0.36716662760075841</v>
      </c>
      <c r="Q1973" t="s">
        <v>8317</v>
      </c>
      <c r="R1973" t="s">
        <v>8347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674.48</v>
      </c>
      <c r="P1974" s="6">
        <f t="shared" si="121"/>
        <v>1.4114577155734787</v>
      </c>
      <c r="Q1974" t="s">
        <v>8317</v>
      </c>
      <c r="R1974" t="s">
        <v>8347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256.83081313131316</v>
      </c>
      <c r="P1975" s="6">
        <f t="shared" si="121"/>
        <v>0.40332332917116503</v>
      </c>
      <c r="Q1975" t="s">
        <v>8317</v>
      </c>
      <c r="R1975" t="s">
        <v>8347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375.49599999999998</v>
      </c>
      <c r="P1976" s="6">
        <f t="shared" si="121"/>
        <v>0.53529198713168713</v>
      </c>
      <c r="Q1976" t="s">
        <v>8317</v>
      </c>
      <c r="R1976" t="s">
        <v>8347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208.70837499999996</v>
      </c>
      <c r="P1977" s="6">
        <f t="shared" si="121"/>
        <v>0.75763610348650368</v>
      </c>
      <c r="Q1977" t="s">
        <v>8317</v>
      </c>
      <c r="R1977" t="s">
        <v>8347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346.6</v>
      </c>
      <c r="P1978" s="6">
        <f t="shared" si="121"/>
        <v>3.4117137911136757</v>
      </c>
      <c r="Q1978" t="s">
        <v>8317</v>
      </c>
      <c r="R1978" t="s">
        <v>8347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402.33</v>
      </c>
      <c r="P1979" s="6">
        <f t="shared" si="121"/>
        <v>0.40812268535779084</v>
      </c>
      <c r="Q1979" t="s">
        <v>8317</v>
      </c>
      <c r="R1979" t="s">
        <v>8347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1026.8451399999999</v>
      </c>
      <c r="P1980" s="6">
        <f t="shared" si="121"/>
        <v>7.5571278450029963E-2</v>
      </c>
      <c r="Q1980" t="s">
        <v>8317</v>
      </c>
      <c r="R1980" t="s">
        <v>8347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114.901155</v>
      </c>
      <c r="P1981" s="6">
        <f t="shared" si="121"/>
        <v>0.35378234448557111</v>
      </c>
      <c r="Q1981" t="s">
        <v>8317</v>
      </c>
      <c r="R1981" t="s">
        <v>8347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354.82402000000002</v>
      </c>
      <c r="P1982" s="6">
        <f t="shared" si="121"/>
        <v>1.0963181128492936</v>
      </c>
      <c r="Q1982" t="s">
        <v>8317</v>
      </c>
      <c r="R1982" t="s">
        <v>8347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5.08</v>
      </c>
      <c r="P1983" s="6">
        <f t="shared" si="121"/>
        <v>3.1496062992125982</v>
      </c>
      <c r="Q1983" t="s">
        <v>8336</v>
      </c>
      <c r="R1983" t="s">
        <v>8348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4.3</v>
      </c>
      <c r="P1985" s="6">
        <f t="shared" si="121"/>
        <v>1.1275546159267089</v>
      </c>
      <c r="Q1985" t="s">
        <v>8336</v>
      </c>
      <c r="R1985" t="s">
        <v>8348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0"/>
        <v>21.146666666666665</v>
      </c>
      <c r="P1986" s="6">
        <f t="shared" si="121"/>
        <v>0.22068095838587645</v>
      </c>
      <c r="Q1986" t="s">
        <v>8336</v>
      </c>
      <c r="R1986" t="s">
        <v>8348</v>
      </c>
      <c r="S1986" s="11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24">E1987/D1987*100</f>
        <v>3.1875</v>
      </c>
      <c r="P1987" s="6">
        <f t="shared" ref="P1987:P2050" si="125">L1987/E1987*100</f>
        <v>7.8431372549019605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0.05</v>
      </c>
      <c r="P1988" s="6">
        <f t="shared" si="125"/>
        <v>100</v>
      </c>
      <c r="Q1988" t="s">
        <v>8336</v>
      </c>
      <c r="R1988" t="s">
        <v>8348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42.472727272727276</v>
      </c>
      <c r="P1989" s="6">
        <f t="shared" si="125"/>
        <v>1.1986301369863013</v>
      </c>
      <c r="Q1989" t="s">
        <v>8336</v>
      </c>
      <c r="R1989" t="s">
        <v>8348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0.41666666666666669</v>
      </c>
      <c r="P1990" s="6">
        <f t="shared" si="125"/>
        <v>4</v>
      </c>
      <c r="Q1990" t="s">
        <v>8336</v>
      </c>
      <c r="R1990" t="s">
        <v>8348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1</v>
      </c>
      <c r="P1991" s="6">
        <f t="shared" si="125"/>
        <v>2</v>
      </c>
      <c r="Q1991" t="s">
        <v>8336</v>
      </c>
      <c r="R1991" t="s">
        <v>8348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16.966666666666665</v>
      </c>
      <c r="P1992" s="6">
        <f t="shared" si="125"/>
        <v>0.98231827111984282</v>
      </c>
      <c r="Q1992" t="s">
        <v>8336</v>
      </c>
      <c r="R1992" t="s">
        <v>8348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7.0000000000000009</v>
      </c>
      <c r="P1993" s="6">
        <f t="shared" si="125"/>
        <v>2.1428571428571428</v>
      </c>
      <c r="Q1993" t="s">
        <v>8336</v>
      </c>
      <c r="R1993" t="s">
        <v>8348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0.13333333333333333</v>
      </c>
      <c r="P1994" s="6">
        <f t="shared" si="125"/>
        <v>100</v>
      </c>
      <c r="Q1994" t="s">
        <v>8336</v>
      </c>
      <c r="R1994" t="s">
        <v>8348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7.8</v>
      </c>
      <c r="P1997" s="6">
        <f t="shared" si="125"/>
        <v>3.8461538461538463</v>
      </c>
      <c r="Q1997" t="s">
        <v>8336</v>
      </c>
      <c r="R1997" t="s">
        <v>8348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26.200000000000003</v>
      </c>
      <c r="P2000" s="6">
        <f t="shared" si="125"/>
        <v>0.45801526717557256</v>
      </c>
      <c r="Q2000" t="s">
        <v>8336</v>
      </c>
      <c r="R2000" t="s">
        <v>8348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0.76129032258064511</v>
      </c>
      <c r="P2001" s="6">
        <f t="shared" si="125"/>
        <v>2.9661016949152543</v>
      </c>
      <c r="Q2001" t="s">
        <v>8336</v>
      </c>
      <c r="R2001" t="s">
        <v>8348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12.5</v>
      </c>
      <c r="P2002" s="6">
        <f t="shared" si="125"/>
        <v>4</v>
      </c>
      <c r="Q2002" t="s">
        <v>8336</v>
      </c>
      <c r="R2002" t="s">
        <v>8348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382.12909090909091</v>
      </c>
      <c r="P2003" s="6">
        <f t="shared" si="125"/>
        <v>0.77888957087324129</v>
      </c>
      <c r="Q2003" t="s">
        <v>8317</v>
      </c>
      <c r="R2003" t="s">
        <v>8347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216.79422000000002</v>
      </c>
      <c r="P2004" s="6">
        <f t="shared" si="125"/>
        <v>1.2684840029406688</v>
      </c>
      <c r="Q2004" t="s">
        <v>8317</v>
      </c>
      <c r="R2004" t="s">
        <v>8347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312</v>
      </c>
      <c r="P2005" s="6">
        <f t="shared" si="125"/>
        <v>1.0897435897435896</v>
      </c>
      <c r="Q2005" t="s">
        <v>8317</v>
      </c>
      <c r="R2005" t="s">
        <v>8347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234.42048</v>
      </c>
      <c r="P2006" s="6">
        <f t="shared" si="125"/>
        <v>0.3020213933526627</v>
      </c>
      <c r="Q2006" t="s">
        <v>8317</v>
      </c>
      <c r="R2006" t="s">
        <v>8347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123.68010000000001</v>
      </c>
      <c r="P2007" s="6">
        <f t="shared" si="125"/>
        <v>0.51476888090053829</v>
      </c>
      <c r="Q2007" t="s">
        <v>8317</v>
      </c>
      <c r="R2007" t="s">
        <v>8347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247.84</v>
      </c>
      <c r="P2008" s="6">
        <f t="shared" si="125"/>
        <v>0.24451258876694643</v>
      </c>
      <c r="Q2008" t="s">
        <v>8317</v>
      </c>
      <c r="R2008" t="s">
        <v>8347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115.7092</v>
      </c>
      <c r="P2009" s="6">
        <f t="shared" si="125"/>
        <v>1.1840026549315006</v>
      </c>
      <c r="Q2009" t="s">
        <v>8317</v>
      </c>
      <c r="R2009" t="s">
        <v>8347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117.07484768810599</v>
      </c>
      <c r="P2010" s="6">
        <f t="shared" si="125"/>
        <v>2.2294725394235999</v>
      </c>
      <c r="Q2010" t="s">
        <v>8317</v>
      </c>
      <c r="R2010" t="s">
        <v>8347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305.15800000000002</v>
      </c>
      <c r="P2011" s="6">
        <f t="shared" si="125"/>
        <v>0.26084847849310849</v>
      </c>
      <c r="Q2011" t="s">
        <v>8317</v>
      </c>
      <c r="R2011" t="s">
        <v>8347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320.05299999999994</v>
      </c>
      <c r="P2012" s="6">
        <f t="shared" si="125"/>
        <v>1.8090753718915307</v>
      </c>
      <c r="Q2012" t="s">
        <v>8317</v>
      </c>
      <c r="R2012" t="s">
        <v>8347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819.56399999999996</v>
      </c>
      <c r="P2013" s="6">
        <f t="shared" si="125"/>
        <v>0.23695525913778548</v>
      </c>
      <c r="Q2013" t="s">
        <v>8317</v>
      </c>
      <c r="R2013" t="s">
        <v>8347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234.90000000000003</v>
      </c>
      <c r="P2014" s="6">
        <f t="shared" si="125"/>
        <v>1.5581098339719028</v>
      </c>
      <c r="Q2014" t="s">
        <v>8317</v>
      </c>
      <c r="R2014" t="s">
        <v>8347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494.91374999999999</v>
      </c>
      <c r="P2015" s="6">
        <f t="shared" si="125"/>
        <v>0.57611048389744679</v>
      </c>
      <c r="Q2015" t="s">
        <v>8317</v>
      </c>
      <c r="R2015" t="s">
        <v>8347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7813.7822333333334</v>
      </c>
      <c r="P2016" s="6">
        <f t="shared" si="125"/>
        <v>1.1286467598723755</v>
      </c>
      <c r="Q2016" t="s">
        <v>8317</v>
      </c>
      <c r="R2016" t="s">
        <v>8347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113.00013888888888</v>
      </c>
      <c r="P2017" s="6">
        <f t="shared" si="125"/>
        <v>1.9911479951474984</v>
      </c>
      <c r="Q2017" t="s">
        <v>8317</v>
      </c>
      <c r="R2017" t="s">
        <v>8347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921.54219999999998</v>
      </c>
      <c r="P2018" s="6">
        <f t="shared" si="125"/>
        <v>0.51978086299249238</v>
      </c>
      <c r="Q2018" t="s">
        <v>8317</v>
      </c>
      <c r="R2018" t="s">
        <v>8347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125.10239999999999</v>
      </c>
      <c r="P2019" s="6">
        <f t="shared" si="125"/>
        <v>1.3620841806392205</v>
      </c>
      <c r="Q2019" t="s">
        <v>8317</v>
      </c>
      <c r="R2019" t="s">
        <v>8347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102.24343076923077</v>
      </c>
      <c r="P2020" s="6">
        <f t="shared" si="125"/>
        <v>0.67711704028229469</v>
      </c>
      <c r="Q2020" t="s">
        <v>8317</v>
      </c>
      <c r="R2020" t="s">
        <v>8347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484.90975000000003</v>
      </c>
      <c r="P2021" s="6">
        <f t="shared" si="125"/>
        <v>0.91769654043871063</v>
      </c>
      <c r="Q2021" t="s">
        <v>8317</v>
      </c>
      <c r="R2021" t="s">
        <v>8347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192.33333333333334</v>
      </c>
      <c r="P2022" s="6">
        <f t="shared" si="125"/>
        <v>4.2287694974003465</v>
      </c>
      <c r="Q2022" t="s">
        <v>8317</v>
      </c>
      <c r="R2022" t="s">
        <v>8347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281.10000000000002</v>
      </c>
      <c r="P2023" s="6">
        <f t="shared" si="125"/>
        <v>0.67591604411241546</v>
      </c>
      <c r="Q2023" t="s">
        <v>8317</v>
      </c>
      <c r="R2023" t="s">
        <v>8347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125.13700000000001</v>
      </c>
      <c r="P2024" s="6">
        <f t="shared" si="125"/>
        <v>0.25971535197423623</v>
      </c>
      <c r="Q2024" t="s">
        <v>8317</v>
      </c>
      <c r="R2024" t="s">
        <v>8347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161.459</v>
      </c>
      <c r="P2025" s="6">
        <f t="shared" si="125"/>
        <v>0.21863135532859734</v>
      </c>
      <c r="Q2025" t="s">
        <v>8317</v>
      </c>
      <c r="R2025" t="s">
        <v>8347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585.35</v>
      </c>
      <c r="P2026" s="6">
        <f t="shared" si="125"/>
        <v>0.44844964551123256</v>
      </c>
      <c r="Q2026" t="s">
        <v>8317</v>
      </c>
      <c r="R2026" t="s">
        <v>8347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201.14999999999998</v>
      </c>
      <c r="P2027" s="6">
        <f t="shared" si="125"/>
        <v>0.45302013422818793</v>
      </c>
      <c r="Q2027" t="s">
        <v>8317</v>
      </c>
      <c r="R2027" t="s">
        <v>8347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133.48307999999997</v>
      </c>
      <c r="P2028" s="6">
        <f t="shared" si="125"/>
        <v>1.3604720538363364</v>
      </c>
      <c r="Q2028" t="s">
        <v>8317</v>
      </c>
      <c r="R2028" t="s">
        <v>8347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120.24900000000001</v>
      </c>
      <c r="P2029" s="6">
        <f t="shared" si="125"/>
        <v>0.44823657577193987</v>
      </c>
      <c r="Q2029" t="s">
        <v>8317</v>
      </c>
      <c r="R2029" t="s">
        <v>8347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126.16666666666667</v>
      </c>
      <c r="P2030" s="6">
        <f t="shared" si="125"/>
        <v>2.0871862615587844</v>
      </c>
      <c r="Q2030" t="s">
        <v>8317</v>
      </c>
      <c r="R2030" t="s">
        <v>8347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361.2</v>
      </c>
      <c r="P2031" s="6">
        <f t="shared" si="125"/>
        <v>1.0409745293466224</v>
      </c>
      <c r="Q2031" t="s">
        <v>8317</v>
      </c>
      <c r="R2031" t="s">
        <v>8347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226.239013671875</v>
      </c>
      <c r="P2032" s="6">
        <f t="shared" si="125"/>
        <v>0.84306795802196011</v>
      </c>
      <c r="Q2032" t="s">
        <v>8317</v>
      </c>
      <c r="R2032" t="s">
        <v>8347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120.35</v>
      </c>
      <c r="P2033" s="6">
        <f t="shared" si="125"/>
        <v>0.84420440382218542</v>
      </c>
      <c r="Q2033" t="s">
        <v>8317</v>
      </c>
      <c r="R2033" t="s">
        <v>8347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304.18799999999999</v>
      </c>
      <c r="P2034" s="6">
        <f t="shared" si="125"/>
        <v>0.69825239654424243</v>
      </c>
      <c r="Q2034" t="s">
        <v>8317</v>
      </c>
      <c r="R2034" t="s">
        <v>8347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178.67599999999999</v>
      </c>
      <c r="P2035" s="6">
        <f t="shared" si="125"/>
        <v>0.35371286574581928</v>
      </c>
      <c r="Q2035" t="s">
        <v>8317</v>
      </c>
      <c r="R2035" t="s">
        <v>8347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386.81998717948721</v>
      </c>
      <c r="P2036" s="6">
        <f t="shared" si="125"/>
        <v>0.16836825212443116</v>
      </c>
      <c r="Q2036" t="s">
        <v>8317</v>
      </c>
      <c r="R2036" t="s">
        <v>8347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211.03642500000004</v>
      </c>
      <c r="P2037" s="6">
        <f t="shared" si="125"/>
        <v>0.3814507377103265</v>
      </c>
      <c r="Q2037" t="s">
        <v>8317</v>
      </c>
      <c r="R2037" t="s">
        <v>8347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131.66833333333335</v>
      </c>
      <c r="P2038" s="6">
        <f t="shared" si="125"/>
        <v>2.1468082682497691</v>
      </c>
      <c r="Q2038" t="s">
        <v>8317</v>
      </c>
      <c r="R2038" t="s">
        <v>8347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300.47639999999996</v>
      </c>
      <c r="P2039" s="6">
        <f t="shared" si="125"/>
        <v>1.4277327603765222</v>
      </c>
      <c r="Q2039" t="s">
        <v>8317</v>
      </c>
      <c r="R2039" t="s">
        <v>8347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420.51249999999999</v>
      </c>
      <c r="P2040" s="6">
        <f t="shared" si="125"/>
        <v>0.60640290122172358</v>
      </c>
      <c r="Q2040" t="s">
        <v>8317</v>
      </c>
      <c r="R2040" t="s">
        <v>8347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136.21680000000001</v>
      </c>
      <c r="P2041" s="6">
        <f t="shared" si="125"/>
        <v>0.22258634764581167</v>
      </c>
      <c r="Q2041" t="s">
        <v>8317</v>
      </c>
      <c r="R2041" t="s">
        <v>8347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248.17133333333334</v>
      </c>
      <c r="P2042" s="6">
        <f t="shared" si="125"/>
        <v>3.6399584158256255</v>
      </c>
      <c r="Q2042" t="s">
        <v>8317</v>
      </c>
      <c r="R2042" t="s">
        <v>8347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181.86315789473684</v>
      </c>
      <c r="P2043" s="6">
        <f t="shared" si="125"/>
        <v>0.69456502865080749</v>
      </c>
      <c r="Q2043" t="s">
        <v>8317</v>
      </c>
      <c r="R2043" t="s">
        <v>8347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123.53</v>
      </c>
      <c r="P2044" s="6">
        <f t="shared" si="125"/>
        <v>1.1333279365336355</v>
      </c>
      <c r="Q2044" t="s">
        <v>8317</v>
      </c>
      <c r="R2044" t="s">
        <v>8347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506.20938628158842</v>
      </c>
      <c r="P2045" s="6">
        <f t="shared" si="125"/>
        <v>2.7528170018542291</v>
      </c>
      <c r="Q2045" t="s">
        <v>8317</v>
      </c>
      <c r="R2045" t="s">
        <v>8347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108.21333333333334</v>
      </c>
      <c r="P2046" s="6">
        <f t="shared" si="125"/>
        <v>1.1089206505667817</v>
      </c>
      <c r="Q2046" t="s">
        <v>8317</v>
      </c>
      <c r="R2046" t="s">
        <v>8347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819.18387755102037</v>
      </c>
      <c r="P2047" s="6">
        <f t="shared" si="125"/>
        <v>0.65520661305266237</v>
      </c>
      <c r="Q2047" t="s">
        <v>8317</v>
      </c>
      <c r="R2047" t="s">
        <v>8347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121.10000000000001</v>
      </c>
      <c r="P2048" s="6">
        <f t="shared" si="125"/>
        <v>1.7919075144508672</v>
      </c>
      <c r="Q2048" t="s">
        <v>8317</v>
      </c>
      <c r="R2048" t="s">
        <v>8347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102.99897959183673</v>
      </c>
      <c r="P2049" s="6">
        <f t="shared" si="125"/>
        <v>0.43887892687662849</v>
      </c>
      <c r="Q2049" t="s">
        <v>8317</v>
      </c>
      <c r="R2049" t="s">
        <v>8347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4"/>
        <v>148.33229411764705</v>
      </c>
      <c r="P2050" s="6">
        <f t="shared" si="125"/>
        <v>1.0889699557710055</v>
      </c>
      <c r="Q2050" t="s">
        <v>8317</v>
      </c>
      <c r="R2050" t="s">
        <v>8347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28">E2051/D2051*100</f>
        <v>120.19070000000001</v>
      </c>
      <c r="P2051" s="6">
        <f t="shared" ref="P2051:P2114" si="129">L2051/E2051*100</f>
        <v>1.2347045154075982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473.27000000000004</v>
      </c>
      <c r="P2052" s="6">
        <f t="shared" si="129"/>
        <v>0.35920299194962702</v>
      </c>
      <c r="Q2052" t="s">
        <v>8317</v>
      </c>
      <c r="R2052" t="s">
        <v>8347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130.36250000000001</v>
      </c>
      <c r="P2053" s="6">
        <f t="shared" si="129"/>
        <v>2.3204525841403778</v>
      </c>
      <c r="Q2053" t="s">
        <v>8317</v>
      </c>
      <c r="R2053" t="s">
        <v>8347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353.048</v>
      </c>
      <c r="P2054" s="6">
        <f t="shared" si="129"/>
        <v>0.3064739072307448</v>
      </c>
      <c r="Q2054" t="s">
        <v>8317</v>
      </c>
      <c r="R2054" t="s">
        <v>8347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101.02</v>
      </c>
      <c r="P2055" s="6">
        <f t="shared" si="129"/>
        <v>2.3955652346070089</v>
      </c>
      <c r="Q2055" t="s">
        <v>8317</v>
      </c>
      <c r="R2055" t="s">
        <v>8347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113.59142857142857</v>
      </c>
      <c r="P2056" s="6">
        <f t="shared" si="129"/>
        <v>1.5619890836833765</v>
      </c>
      <c r="Q2056" t="s">
        <v>8317</v>
      </c>
      <c r="R2056" t="s">
        <v>8347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167.41666666666666</v>
      </c>
      <c r="P2057" s="6">
        <f t="shared" si="129"/>
        <v>1.0054753608760578</v>
      </c>
      <c r="Q2057" t="s">
        <v>8317</v>
      </c>
      <c r="R2057" t="s">
        <v>8347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153.452</v>
      </c>
      <c r="P2058" s="6">
        <f t="shared" si="129"/>
        <v>0.72204989182285018</v>
      </c>
      <c r="Q2058" t="s">
        <v>8317</v>
      </c>
      <c r="R2058" t="s">
        <v>8347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202.23220000000001</v>
      </c>
      <c r="P2059" s="6">
        <f t="shared" si="129"/>
        <v>2.1954960683808018</v>
      </c>
      <c r="Q2059" t="s">
        <v>8317</v>
      </c>
      <c r="R2059" t="s">
        <v>8347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168.28125</v>
      </c>
      <c r="P2060" s="6">
        <f t="shared" si="129"/>
        <v>9.5171773444753942</v>
      </c>
      <c r="Q2060" t="s">
        <v>8317</v>
      </c>
      <c r="R2060" t="s">
        <v>8347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143.45666666666668</v>
      </c>
      <c r="P2061" s="6">
        <f t="shared" si="129"/>
        <v>0.87134326277389218</v>
      </c>
      <c r="Q2061" t="s">
        <v>8317</v>
      </c>
      <c r="R2061" t="s">
        <v>8347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196.4</v>
      </c>
      <c r="P2062" s="6">
        <f t="shared" si="129"/>
        <v>2.7780040733197557</v>
      </c>
      <c r="Q2062" t="s">
        <v>8317</v>
      </c>
      <c r="R2062" t="s">
        <v>8347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107.91999999999999</v>
      </c>
      <c r="P2063" s="6">
        <f t="shared" si="129"/>
        <v>0.64862861378799119</v>
      </c>
      <c r="Q2063" t="s">
        <v>8317</v>
      </c>
      <c r="R2063" t="s">
        <v>8347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114.97699999999999</v>
      </c>
      <c r="P2064" s="6">
        <f t="shared" si="129"/>
        <v>0.17655705054054288</v>
      </c>
      <c r="Q2064" t="s">
        <v>8317</v>
      </c>
      <c r="R2064" t="s">
        <v>8347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148.04999999999998</v>
      </c>
      <c r="P2065" s="6">
        <f t="shared" si="129"/>
        <v>0.82742316784869974</v>
      </c>
      <c r="Q2065" t="s">
        <v>8317</v>
      </c>
      <c r="R2065" t="s">
        <v>8347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191.16676082790633</v>
      </c>
      <c r="P2066" s="6">
        <f t="shared" si="129"/>
        <v>1.1605795844985307</v>
      </c>
      <c r="Q2066" t="s">
        <v>8317</v>
      </c>
      <c r="R2066" t="s">
        <v>8347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199.215125</v>
      </c>
      <c r="P2067" s="6">
        <f t="shared" si="129"/>
        <v>1.9526629817891588</v>
      </c>
      <c r="Q2067" t="s">
        <v>8317</v>
      </c>
      <c r="R2067" t="s">
        <v>8347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218.6</v>
      </c>
      <c r="P2068" s="6">
        <f t="shared" si="129"/>
        <v>1.4867337602927722</v>
      </c>
      <c r="Q2068" t="s">
        <v>8317</v>
      </c>
      <c r="R2068" t="s">
        <v>8347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126.86868686868686</v>
      </c>
      <c r="P2069" s="6">
        <f t="shared" si="129"/>
        <v>1.5923566878980893</v>
      </c>
      <c r="Q2069" t="s">
        <v>8317</v>
      </c>
      <c r="R2069" t="s">
        <v>8347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105.22388000000001</v>
      </c>
      <c r="P2070" s="6">
        <f t="shared" si="129"/>
        <v>0.28890780305763292</v>
      </c>
      <c r="Q2070" t="s">
        <v>8317</v>
      </c>
      <c r="R2070" t="s">
        <v>8347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128.40666000000002</v>
      </c>
      <c r="P2071" s="6">
        <f t="shared" si="129"/>
        <v>0.40963607339370089</v>
      </c>
      <c r="Q2071" t="s">
        <v>8317</v>
      </c>
      <c r="R2071" t="s">
        <v>8347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317.3272</v>
      </c>
      <c r="P2072" s="6">
        <f t="shared" si="129"/>
        <v>0.3857217408403692</v>
      </c>
      <c r="Q2072" t="s">
        <v>8317</v>
      </c>
      <c r="R2072" t="s">
        <v>8347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280.73</v>
      </c>
      <c r="P2073" s="6">
        <f t="shared" si="129"/>
        <v>0.4951376767712749</v>
      </c>
      <c r="Q2073" t="s">
        <v>8317</v>
      </c>
      <c r="R2073" t="s">
        <v>8347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110.73146853146854</v>
      </c>
      <c r="P2074" s="6">
        <f t="shared" si="129"/>
        <v>0.4420698975660895</v>
      </c>
      <c r="Q2074" t="s">
        <v>8317</v>
      </c>
      <c r="R2074" t="s">
        <v>8347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152.60429999999999</v>
      </c>
      <c r="P2075" s="6">
        <f t="shared" si="129"/>
        <v>0.30798607902922787</v>
      </c>
      <c r="Q2075" t="s">
        <v>8317</v>
      </c>
      <c r="R2075" t="s">
        <v>8347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102.49999999999999</v>
      </c>
      <c r="P2076" s="6">
        <f t="shared" si="129"/>
        <v>0.48780487804878048</v>
      </c>
      <c r="Q2076" t="s">
        <v>8317</v>
      </c>
      <c r="R2076" t="s">
        <v>8347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1678.3738373837384</v>
      </c>
      <c r="P2077" s="6">
        <f t="shared" si="129"/>
        <v>4.8861701126083448</v>
      </c>
      <c r="Q2077" t="s">
        <v>8317</v>
      </c>
      <c r="R2077" t="s">
        <v>8347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543.349156424581</v>
      </c>
      <c r="P2078" s="6">
        <f t="shared" si="129"/>
        <v>0.85945332702155908</v>
      </c>
      <c r="Q2078" t="s">
        <v>8317</v>
      </c>
      <c r="R2078" t="s">
        <v>8347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115.50800000000001</v>
      </c>
      <c r="P2079" s="6">
        <f t="shared" si="129"/>
        <v>0.32551857879973684</v>
      </c>
      <c r="Q2079" t="s">
        <v>8317</v>
      </c>
      <c r="R2079" t="s">
        <v>8347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131.20499999999998</v>
      </c>
      <c r="P2080" s="6">
        <f t="shared" si="129"/>
        <v>0.18291985823710985</v>
      </c>
      <c r="Q2080" t="s">
        <v>8317</v>
      </c>
      <c r="R2080" t="s">
        <v>8347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288.17</v>
      </c>
      <c r="P2081" s="6">
        <f t="shared" si="129"/>
        <v>2.1063955304160737</v>
      </c>
      <c r="Q2081" t="s">
        <v>8317</v>
      </c>
      <c r="R2081" t="s">
        <v>8347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507.8</v>
      </c>
      <c r="P2082" s="6">
        <f t="shared" si="129"/>
        <v>0.98463962189838528</v>
      </c>
      <c r="Q2082" t="s">
        <v>8317</v>
      </c>
      <c r="R2082" t="s">
        <v>8347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114.57142857142857</v>
      </c>
      <c r="P2083" s="6">
        <f t="shared" si="129"/>
        <v>1.3715710723192018</v>
      </c>
      <c r="Q2083" t="s">
        <v>8323</v>
      </c>
      <c r="R2083" t="s">
        <v>8327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110.73333333333333</v>
      </c>
      <c r="P2084" s="6">
        <f t="shared" si="129"/>
        <v>2.2877784467188444</v>
      </c>
      <c r="Q2084" t="s">
        <v>8323</v>
      </c>
      <c r="R2084" t="s">
        <v>8327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113.33333333333333</v>
      </c>
      <c r="P2085" s="6">
        <f t="shared" si="129"/>
        <v>2.9411764705882351</v>
      </c>
      <c r="Q2085" t="s">
        <v>8323</v>
      </c>
      <c r="R2085" t="s">
        <v>8327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108.33333333333333</v>
      </c>
      <c r="P2086" s="6">
        <f t="shared" si="129"/>
        <v>1.4153846153846155</v>
      </c>
      <c r="Q2086" t="s">
        <v>8323</v>
      </c>
      <c r="R2086" t="s">
        <v>8327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123.53333333333335</v>
      </c>
      <c r="P2087" s="6">
        <f t="shared" si="129"/>
        <v>1.1198057204533189</v>
      </c>
      <c r="Q2087" t="s">
        <v>8323</v>
      </c>
      <c r="R2087" t="s">
        <v>8327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100.69999999999999</v>
      </c>
      <c r="P2088" s="6">
        <f t="shared" si="129"/>
        <v>0.86891757696127103</v>
      </c>
      <c r="Q2088" t="s">
        <v>8323</v>
      </c>
      <c r="R2088" t="s">
        <v>8327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103.53333333333335</v>
      </c>
      <c r="P2089" s="6">
        <f t="shared" si="129"/>
        <v>1.6097875080489377</v>
      </c>
      <c r="Q2089" t="s">
        <v>8323</v>
      </c>
      <c r="R2089" t="s">
        <v>8327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115.51066666666668</v>
      </c>
      <c r="P2090" s="6">
        <f t="shared" si="129"/>
        <v>2.164302286657509</v>
      </c>
      <c r="Q2090" t="s">
        <v>8323</v>
      </c>
      <c r="R2090" t="s">
        <v>8327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120.4004</v>
      </c>
      <c r="P2091" s="6">
        <f t="shared" si="129"/>
        <v>2.0597938212829856</v>
      </c>
      <c r="Q2091" t="s">
        <v>8323</v>
      </c>
      <c r="R2091" t="s">
        <v>8327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115.040375</v>
      </c>
      <c r="P2092" s="6">
        <f t="shared" si="129"/>
        <v>1.7385200630648154</v>
      </c>
      <c r="Q2092" t="s">
        <v>8323</v>
      </c>
      <c r="R2092" t="s">
        <v>8327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120.46777777777777</v>
      </c>
      <c r="P2093" s="6">
        <f t="shared" si="129"/>
        <v>1.134466570129403</v>
      </c>
      <c r="Q2093" t="s">
        <v>8323</v>
      </c>
      <c r="R2093" t="s">
        <v>8327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101.28333333333333</v>
      </c>
      <c r="P2094" s="6">
        <f t="shared" si="129"/>
        <v>0.90505183478690132</v>
      </c>
      <c r="Q2094" t="s">
        <v>8323</v>
      </c>
      <c r="R2094" t="s">
        <v>8327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102.46666666666667</v>
      </c>
      <c r="P2095" s="6">
        <f t="shared" si="129"/>
        <v>1.4964216005204944</v>
      </c>
      <c r="Q2095" t="s">
        <v>8323</v>
      </c>
      <c r="R2095" t="s">
        <v>8327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120.54285714285714</v>
      </c>
      <c r="P2096" s="6">
        <f t="shared" si="129"/>
        <v>1.7065655368570753</v>
      </c>
      <c r="Q2096" t="s">
        <v>8323</v>
      </c>
      <c r="R2096" t="s">
        <v>8327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100</v>
      </c>
      <c r="P2097" s="6">
        <f t="shared" si="129"/>
        <v>0.88</v>
      </c>
      <c r="Q2097" t="s">
        <v>8323</v>
      </c>
      <c r="R2097" t="s">
        <v>8327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101.66666666666666</v>
      </c>
      <c r="P2098" s="6">
        <f t="shared" si="129"/>
        <v>2.2950819672131146</v>
      </c>
      <c r="Q2098" t="s">
        <v>8323</v>
      </c>
      <c r="R2098" t="s">
        <v>8327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100</v>
      </c>
      <c r="P2099" s="6">
        <f t="shared" si="129"/>
        <v>1.2666666666666666</v>
      </c>
      <c r="Q2099" t="s">
        <v>8323</v>
      </c>
      <c r="R2099" t="s">
        <v>8327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100.33333333333334</v>
      </c>
      <c r="P2100" s="6">
        <f t="shared" si="129"/>
        <v>0.53156146179401997</v>
      </c>
      <c r="Q2100" t="s">
        <v>8323</v>
      </c>
      <c r="R2100" t="s">
        <v>8327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132.36666666666667</v>
      </c>
      <c r="P2101" s="6">
        <f t="shared" si="129"/>
        <v>1.5865021405187609</v>
      </c>
      <c r="Q2101" t="s">
        <v>8323</v>
      </c>
      <c r="R2101" t="s">
        <v>8327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136.66666666666666</v>
      </c>
      <c r="P2102" s="6">
        <f t="shared" si="129"/>
        <v>3.2926829268292686</v>
      </c>
      <c r="Q2102" t="s">
        <v>8323</v>
      </c>
      <c r="R2102" t="s">
        <v>8327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113.25</v>
      </c>
      <c r="P2103" s="6">
        <f t="shared" si="129"/>
        <v>1.9426048565121412</v>
      </c>
      <c r="Q2103" t="s">
        <v>8323</v>
      </c>
      <c r="R2103" t="s">
        <v>8327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136</v>
      </c>
      <c r="P2104" s="6">
        <f t="shared" si="129"/>
        <v>2.7941176470588238</v>
      </c>
      <c r="Q2104" t="s">
        <v>8323</v>
      </c>
      <c r="R2104" t="s">
        <v>8327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146.12318374694613</v>
      </c>
      <c r="P2105" s="6">
        <f t="shared" si="129"/>
        <v>1.0119676170362548</v>
      </c>
      <c r="Q2105" t="s">
        <v>8323</v>
      </c>
      <c r="R2105" t="s">
        <v>8327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129.5</v>
      </c>
      <c r="P2106" s="6">
        <f t="shared" si="129"/>
        <v>3.5714285714285712</v>
      </c>
      <c r="Q2106" t="s">
        <v>8323</v>
      </c>
      <c r="R2106" t="s">
        <v>8327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254</v>
      </c>
      <c r="P2107" s="6">
        <f t="shared" si="129"/>
        <v>1.9488188976377954</v>
      </c>
      <c r="Q2107" t="s">
        <v>8323</v>
      </c>
      <c r="R2107" t="s">
        <v>8327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107.04545454545456</v>
      </c>
      <c r="P2108" s="6">
        <f t="shared" si="129"/>
        <v>1.8683651804670913</v>
      </c>
      <c r="Q2108" t="s">
        <v>8323</v>
      </c>
      <c r="R2108" t="s">
        <v>8327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107.73299999999999</v>
      </c>
      <c r="P2109" s="6">
        <f t="shared" si="129"/>
        <v>2.6918400118812249</v>
      </c>
      <c r="Q2109" t="s">
        <v>8323</v>
      </c>
      <c r="R2109" t="s">
        <v>8327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107.31250000000001</v>
      </c>
      <c r="P2110" s="6">
        <f t="shared" si="129"/>
        <v>1.112405358182877</v>
      </c>
      <c r="Q2110" t="s">
        <v>8323</v>
      </c>
      <c r="R2110" t="s">
        <v>8327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106.52500000000001</v>
      </c>
      <c r="P2111" s="6">
        <f t="shared" si="129"/>
        <v>0.93874677305796772</v>
      </c>
      <c r="Q2111" t="s">
        <v>8323</v>
      </c>
      <c r="R2111" t="s">
        <v>8327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100.35000000000001</v>
      </c>
      <c r="P2112" s="6">
        <f t="shared" si="129"/>
        <v>1.8933731938216243</v>
      </c>
      <c r="Q2112" t="s">
        <v>8323</v>
      </c>
      <c r="R2112" t="s">
        <v>8327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106.5</v>
      </c>
      <c r="P2113" s="6">
        <f t="shared" si="129"/>
        <v>1.8309859154929577</v>
      </c>
      <c r="Q2113" t="s">
        <v>8323</v>
      </c>
      <c r="R2113" t="s">
        <v>8327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28"/>
        <v>100</v>
      </c>
      <c r="P2114" s="6">
        <f t="shared" si="129"/>
        <v>3.6666666666666665</v>
      </c>
      <c r="Q2114" t="s">
        <v>8323</v>
      </c>
      <c r="R2114" t="s">
        <v>8327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32">E2115/D2115*100</f>
        <v>104.85714285714285</v>
      </c>
      <c r="P2115" s="6">
        <f t="shared" ref="P2115:P2178" si="133">L2115/E2115*100</f>
        <v>1.457765667574932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104.69999999999999</v>
      </c>
      <c r="P2116" s="6">
        <f t="shared" si="133"/>
        <v>2.8080229226361033</v>
      </c>
      <c r="Q2116" t="s">
        <v>8323</v>
      </c>
      <c r="R2116" t="s">
        <v>8327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225.66666666666669</v>
      </c>
      <c r="P2117" s="6">
        <f t="shared" si="133"/>
        <v>1.0635155096011817</v>
      </c>
      <c r="Q2117" t="s">
        <v>8323</v>
      </c>
      <c r="R2117" t="s">
        <v>8327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100.90416666666667</v>
      </c>
      <c r="P2118" s="6">
        <f t="shared" si="133"/>
        <v>0.18994920923318329</v>
      </c>
      <c r="Q2118" t="s">
        <v>8323</v>
      </c>
      <c r="R2118" t="s">
        <v>8327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147.75</v>
      </c>
      <c r="P2119" s="6">
        <f t="shared" si="133"/>
        <v>1.9740552735476595</v>
      </c>
      <c r="Q2119" t="s">
        <v>8323</v>
      </c>
      <c r="R2119" t="s">
        <v>8327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134.61099999999999</v>
      </c>
      <c r="P2120" s="6">
        <f t="shared" si="133"/>
        <v>1.2628982772581736</v>
      </c>
      <c r="Q2120" t="s">
        <v>8323</v>
      </c>
      <c r="R2120" t="s">
        <v>8327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100.75</v>
      </c>
      <c r="P2121" s="6">
        <f t="shared" si="133"/>
        <v>1.0918114143920596</v>
      </c>
      <c r="Q2121" t="s">
        <v>8323</v>
      </c>
      <c r="R2121" t="s">
        <v>8327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100.880375</v>
      </c>
      <c r="P2122" s="6">
        <f t="shared" si="133"/>
        <v>0.85497303117677748</v>
      </c>
      <c r="Q2122" t="s">
        <v>8323</v>
      </c>
      <c r="R2122" t="s">
        <v>8327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0.56800000000000006</v>
      </c>
      <c r="P2123" s="6">
        <f t="shared" si="133"/>
        <v>3.5211267605633805</v>
      </c>
      <c r="Q2123" t="s">
        <v>8331</v>
      </c>
      <c r="R2123" t="s">
        <v>8332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0.38750000000000001</v>
      </c>
      <c r="P2124" s="6">
        <f t="shared" si="133"/>
        <v>0.967741935483871</v>
      </c>
      <c r="Q2124" t="s">
        <v>8331</v>
      </c>
      <c r="R2124" t="s">
        <v>8332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10.454545454545453</v>
      </c>
      <c r="P2126" s="6">
        <f t="shared" si="133"/>
        <v>4.3478260869565215</v>
      </c>
      <c r="Q2126" t="s">
        <v>8331</v>
      </c>
      <c r="R2126" t="s">
        <v>8332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1.4200000000000002</v>
      </c>
      <c r="P2127" s="6">
        <f t="shared" si="133"/>
        <v>3.169014084507042</v>
      </c>
      <c r="Q2127" t="s">
        <v>8331</v>
      </c>
      <c r="R2127" t="s">
        <v>8332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0.05</v>
      </c>
      <c r="P2128" s="6">
        <f t="shared" si="133"/>
        <v>20</v>
      </c>
      <c r="Q2128" t="s">
        <v>8331</v>
      </c>
      <c r="R2128" t="s">
        <v>8332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28.842857142857142</v>
      </c>
      <c r="P2129" s="6">
        <f t="shared" si="133"/>
        <v>2.9222387320455669</v>
      </c>
      <c r="Q2129" t="s">
        <v>8331</v>
      </c>
      <c r="R2129" t="s">
        <v>8332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0.16666666666666669</v>
      </c>
      <c r="P2130" s="6">
        <f t="shared" si="133"/>
        <v>4</v>
      </c>
      <c r="Q2130" t="s">
        <v>8331</v>
      </c>
      <c r="R2130" t="s">
        <v>8332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11.799999999999999</v>
      </c>
      <c r="P2131" s="6">
        <f t="shared" si="133"/>
        <v>5.0847457627118651</v>
      </c>
      <c r="Q2131" t="s">
        <v>8331</v>
      </c>
      <c r="R2131" t="s">
        <v>8332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0.20238095238095236</v>
      </c>
      <c r="P2132" s="6">
        <f t="shared" si="133"/>
        <v>4.7058823529411766</v>
      </c>
      <c r="Q2132" t="s">
        <v>8331</v>
      </c>
      <c r="R2132" t="s">
        <v>8332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5</v>
      </c>
      <c r="P2133" s="6">
        <f t="shared" si="133"/>
        <v>12</v>
      </c>
      <c r="Q2133" t="s">
        <v>8331</v>
      </c>
      <c r="R2133" t="s">
        <v>8332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2.1129899999999995</v>
      </c>
      <c r="P2134" s="6">
        <f t="shared" si="133"/>
        <v>4.6853037638606914</v>
      </c>
      <c r="Q2134" t="s">
        <v>8331</v>
      </c>
      <c r="R2134" t="s">
        <v>8332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1.6</v>
      </c>
      <c r="P2135" s="6">
        <f t="shared" si="133"/>
        <v>18.75</v>
      </c>
      <c r="Q2135" t="s">
        <v>8331</v>
      </c>
      <c r="R2135" t="s">
        <v>8332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1.7333333333333332</v>
      </c>
      <c r="P2136" s="6">
        <f t="shared" si="133"/>
        <v>2.8846153846153846</v>
      </c>
      <c r="Q2136" t="s">
        <v>8331</v>
      </c>
      <c r="R2136" t="s">
        <v>8332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9.56</v>
      </c>
      <c r="P2137" s="6">
        <f t="shared" si="133"/>
        <v>4.6025104602510458</v>
      </c>
      <c r="Q2137" t="s">
        <v>8331</v>
      </c>
      <c r="R2137" t="s">
        <v>8332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5.9612499999999999E-2</v>
      </c>
      <c r="P2138" s="6">
        <f t="shared" si="133"/>
        <v>8.3875026210945691</v>
      </c>
      <c r="Q2138" t="s">
        <v>8331</v>
      </c>
      <c r="R2138" t="s">
        <v>8332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28.405999999999999</v>
      </c>
      <c r="P2139" s="6">
        <f t="shared" si="133"/>
        <v>3.759769062874041</v>
      </c>
      <c r="Q2139" t="s">
        <v>8331</v>
      </c>
      <c r="R2139" t="s">
        <v>8332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12.8</v>
      </c>
      <c r="P2140" s="6">
        <f t="shared" si="133"/>
        <v>9.375</v>
      </c>
      <c r="Q2140" t="s">
        <v>8331</v>
      </c>
      <c r="R2140" t="s">
        <v>8332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5.42</v>
      </c>
      <c r="P2141" s="6">
        <f t="shared" si="133"/>
        <v>3.4440344403444034</v>
      </c>
      <c r="Q2141" t="s">
        <v>8331</v>
      </c>
      <c r="R2141" t="s">
        <v>8332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0.11199999999999999</v>
      </c>
      <c r="P2142" s="6">
        <f t="shared" si="133"/>
        <v>1.9642857142857142</v>
      </c>
      <c r="Q2142" t="s">
        <v>8331</v>
      </c>
      <c r="R2142" t="s">
        <v>8332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5.7238095238095239</v>
      </c>
      <c r="P2144" s="6">
        <f t="shared" si="133"/>
        <v>1.9966722129783694</v>
      </c>
      <c r="Q2144" t="s">
        <v>8331</v>
      </c>
      <c r="R2144" t="s">
        <v>8332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11.25</v>
      </c>
      <c r="P2145" s="6">
        <f t="shared" si="133"/>
        <v>2.2222222222222223</v>
      </c>
      <c r="Q2145" t="s">
        <v>8331</v>
      </c>
      <c r="R2145" t="s">
        <v>8332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1.7098591549295776</v>
      </c>
      <c r="P2146" s="6">
        <f t="shared" si="133"/>
        <v>3.9538714991762767</v>
      </c>
      <c r="Q2146" t="s">
        <v>8331</v>
      </c>
      <c r="R2146" t="s">
        <v>8332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30.433333333333334</v>
      </c>
      <c r="P2147" s="6">
        <f t="shared" si="133"/>
        <v>1.9496166484118294</v>
      </c>
      <c r="Q2147" t="s">
        <v>8331</v>
      </c>
      <c r="R2147" t="s">
        <v>8332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0.02</v>
      </c>
      <c r="P2148" s="6">
        <f t="shared" si="133"/>
        <v>100</v>
      </c>
      <c r="Q2148" t="s">
        <v>8331</v>
      </c>
      <c r="R2148" t="s">
        <v>8332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0.69641025641025645</v>
      </c>
      <c r="P2149" s="6">
        <f t="shared" si="133"/>
        <v>2.0250368188512518</v>
      </c>
      <c r="Q2149" t="s">
        <v>8331</v>
      </c>
      <c r="R2149" t="s">
        <v>8332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2</v>
      </c>
      <c r="P2150" s="6">
        <f t="shared" si="133"/>
        <v>100</v>
      </c>
      <c r="Q2150" t="s">
        <v>8331</v>
      </c>
      <c r="R2150" t="s">
        <v>8332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0.80999999999999994</v>
      </c>
      <c r="P2152" s="6">
        <f t="shared" si="133"/>
        <v>0.98765432098765427</v>
      </c>
      <c r="Q2152" t="s">
        <v>8331</v>
      </c>
      <c r="R2152" t="s">
        <v>8332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0.26222222222222225</v>
      </c>
      <c r="P2153" s="6">
        <f t="shared" si="133"/>
        <v>5.0847457627118651</v>
      </c>
      <c r="Q2153" t="s">
        <v>8331</v>
      </c>
      <c r="R2153" t="s">
        <v>8332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0.16666666666666669</v>
      </c>
      <c r="P2154" s="6">
        <f t="shared" si="133"/>
        <v>8</v>
      </c>
      <c r="Q2154" t="s">
        <v>8331</v>
      </c>
      <c r="R2154" t="s">
        <v>8332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9.124454880912446E-3</v>
      </c>
      <c r="P2155" s="6">
        <f t="shared" si="133"/>
        <v>11.76470588235294</v>
      </c>
      <c r="Q2155" t="s">
        <v>8331</v>
      </c>
      <c r="R2155" t="s">
        <v>8332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0.8</v>
      </c>
      <c r="P2156" s="6">
        <f t="shared" si="133"/>
        <v>100</v>
      </c>
      <c r="Q2156" t="s">
        <v>8331</v>
      </c>
      <c r="R2156" t="s">
        <v>8332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2.2999999999999998</v>
      </c>
      <c r="P2157" s="6">
        <f t="shared" si="133"/>
        <v>4.3478260869565215</v>
      </c>
      <c r="Q2157" t="s">
        <v>8331</v>
      </c>
      <c r="R2157" t="s">
        <v>8332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2.6660714285714282</v>
      </c>
      <c r="P2158" s="6">
        <f t="shared" si="133"/>
        <v>5.5592766242464835</v>
      </c>
      <c r="Q2158" t="s">
        <v>8331</v>
      </c>
      <c r="R2158" t="s">
        <v>8332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28.192</v>
      </c>
      <c r="P2159" s="6">
        <f t="shared" si="133"/>
        <v>0.26958002270147557</v>
      </c>
      <c r="Q2159" t="s">
        <v>8331</v>
      </c>
      <c r="R2159" t="s">
        <v>8332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6.5900366666666672</v>
      </c>
      <c r="P2160" s="6">
        <f t="shared" si="133"/>
        <v>1.5730817886192843</v>
      </c>
      <c r="Q2160" t="s">
        <v>8331</v>
      </c>
      <c r="R2160" t="s">
        <v>8332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0.72222222222222221</v>
      </c>
      <c r="P2161" s="6">
        <f t="shared" si="133"/>
        <v>7.6923076923076925</v>
      </c>
      <c r="Q2161" t="s">
        <v>8331</v>
      </c>
      <c r="R2161" t="s">
        <v>8332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0.85000000000000009</v>
      </c>
      <c r="P2162" s="6">
        <f t="shared" si="133"/>
        <v>18.823529411764707</v>
      </c>
      <c r="Q2162" t="s">
        <v>8331</v>
      </c>
      <c r="R2162" t="s">
        <v>8332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115.75</v>
      </c>
      <c r="P2163" s="6">
        <f t="shared" si="133"/>
        <v>2.8077753779697625</v>
      </c>
      <c r="Q2163" t="s">
        <v>8323</v>
      </c>
      <c r="R2163" t="s">
        <v>8324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112.26666666666667</v>
      </c>
      <c r="P2164" s="6">
        <f t="shared" si="133"/>
        <v>1.1480601741884402</v>
      </c>
      <c r="Q2164" t="s">
        <v>8323</v>
      </c>
      <c r="R2164" t="s">
        <v>8324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132.20000000000002</v>
      </c>
      <c r="P2165" s="6">
        <f t="shared" si="133"/>
        <v>1.3313161875945536</v>
      </c>
      <c r="Q2165" t="s">
        <v>8323</v>
      </c>
      <c r="R2165" t="s">
        <v>8324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102.63636363636364</v>
      </c>
      <c r="P2166" s="6">
        <f t="shared" si="133"/>
        <v>1.4703277236492471</v>
      </c>
      <c r="Q2166" t="s">
        <v>8323</v>
      </c>
      <c r="R2166" t="s">
        <v>8324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138.64000000000001</v>
      </c>
      <c r="P2167" s="6">
        <f t="shared" si="133"/>
        <v>3.3756491633006349</v>
      </c>
      <c r="Q2167" t="s">
        <v>8323</v>
      </c>
      <c r="R2167" t="s">
        <v>8324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146.6</v>
      </c>
      <c r="P2168" s="6">
        <f t="shared" si="133"/>
        <v>1.0914051841746248</v>
      </c>
      <c r="Q2168" t="s">
        <v>8323</v>
      </c>
      <c r="R2168" t="s">
        <v>8324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120</v>
      </c>
      <c r="P2169" s="6">
        <f t="shared" si="133"/>
        <v>4.4444444444444446</v>
      </c>
      <c r="Q2169" t="s">
        <v>8323</v>
      </c>
      <c r="R2169" t="s">
        <v>8324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121.5816111111111</v>
      </c>
      <c r="P2170" s="6">
        <f t="shared" si="133"/>
        <v>1.5535975149750807</v>
      </c>
      <c r="Q2170" t="s">
        <v>8323</v>
      </c>
      <c r="R2170" t="s">
        <v>8324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100</v>
      </c>
      <c r="P2171" s="6">
        <f t="shared" si="133"/>
        <v>4.5751633986928102</v>
      </c>
      <c r="Q2171" t="s">
        <v>8323</v>
      </c>
      <c r="R2171" t="s">
        <v>8324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180.85714285714286</v>
      </c>
      <c r="P2172" s="6">
        <f t="shared" si="133"/>
        <v>3.0015797788309637</v>
      </c>
      <c r="Q2172" t="s">
        <v>8323</v>
      </c>
      <c r="R2172" t="s">
        <v>8324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106.075</v>
      </c>
      <c r="P2173" s="6">
        <f t="shared" si="133"/>
        <v>1.1077068112184774</v>
      </c>
      <c r="Q2173" t="s">
        <v>8323</v>
      </c>
      <c r="R2173" t="s">
        <v>8324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100</v>
      </c>
      <c r="P2174" s="6">
        <f t="shared" si="133"/>
        <v>1.3</v>
      </c>
      <c r="Q2174" t="s">
        <v>8323</v>
      </c>
      <c r="R2174" t="s">
        <v>8324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126.92857142857143</v>
      </c>
      <c r="P2175" s="6">
        <f t="shared" si="133"/>
        <v>1.6882386043894204</v>
      </c>
      <c r="Q2175" t="s">
        <v>8323</v>
      </c>
      <c r="R2175" t="s">
        <v>8324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102.97499999999999</v>
      </c>
      <c r="P2176" s="6">
        <f t="shared" si="133"/>
        <v>1.529497450837582</v>
      </c>
      <c r="Q2176" t="s">
        <v>8323</v>
      </c>
      <c r="R2176" t="s">
        <v>8324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250</v>
      </c>
      <c r="P2177" s="6">
        <f t="shared" si="133"/>
        <v>1.4857142857142858</v>
      </c>
      <c r="Q2177" t="s">
        <v>8323</v>
      </c>
      <c r="R2177" t="s">
        <v>8324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2"/>
        <v>126.02</v>
      </c>
      <c r="P2178" s="6">
        <f t="shared" si="133"/>
        <v>1.12680526900492</v>
      </c>
      <c r="Q2178" t="s">
        <v>8323</v>
      </c>
      <c r="R2178" t="s">
        <v>8324</v>
      </c>
      <c r="S2178" s="11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36">E2179/D2179*100</f>
        <v>100.12</v>
      </c>
      <c r="P2179" s="6">
        <f t="shared" ref="P2179:P2242" si="137">L2179/E2179*100</f>
        <v>1.5181781861765882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138.64000000000001</v>
      </c>
      <c r="P2180" s="6">
        <f t="shared" si="137"/>
        <v>2.4783612233121755</v>
      </c>
      <c r="Q2180" t="s">
        <v>8323</v>
      </c>
      <c r="R2180" t="s">
        <v>8324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161.4</v>
      </c>
      <c r="P2181" s="6">
        <f t="shared" si="137"/>
        <v>1.3011152416356877</v>
      </c>
      <c r="Q2181" t="s">
        <v>8323</v>
      </c>
      <c r="R2181" t="s">
        <v>8324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107.18419999999999</v>
      </c>
      <c r="P2182" s="6">
        <f t="shared" si="137"/>
        <v>1.4554383948380452</v>
      </c>
      <c r="Q2182" t="s">
        <v>8323</v>
      </c>
      <c r="R2182" t="s">
        <v>8324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153.1</v>
      </c>
      <c r="P2183" s="6">
        <f t="shared" si="137"/>
        <v>1.7308948399738733</v>
      </c>
      <c r="Q2183" t="s">
        <v>8331</v>
      </c>
      <c r="R2183" t="s">
        <v>8349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524.16666666666663</v>
      </c>
      <c r="P2184" s="6">
        <f t="shared" si="137"/>
        <v>2.2639109697933226</v>
      </c>
      <c r="Q2184" t="s">
        <v>8331</v>
      </c>
      <c r="R2184" t="s">
        <v>8349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489.27777777777777</v>
      </c>
      <c r="P2185" s="6">
        <f t="shared" si="137"/>
        <v>3.1679345974792779</v>
      </c>
      <c r="Q2185" t="s">
        <v>8331</v>
      </c>
      <c r="R2185" t="s">
        <v>8349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284.74</v>
      </c>
      <c r="P2186" s="6">
        <f t="shared" si="137"/>
        <v>0.93418557280325909</v>
      </c>
      <c r="Q2186" t="s">
        <v>8331</v>
      </c>
      <c r="R2186" t="s">
        <v>8349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1856.97</v>
      </c>
      <c r="P2187" s="6">
        <f t="shared" si="137"/>
        <v>0.6709855301916563</v>
      </c>
      <c r="Q2187" t="s">
        <v>8331</v>
      </c>
      <c r="R2187" t="s">
        <v>8349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109.67499999999998</v>
      </c>
      <c r="P2188" s="6">
        <f t="shared" si="137"/>
        <v>1.7870982448142239</v>
      </c>
      <c r="Q2188" t="s">
        <v>8331</v>
      </c>
      <c r="R2188" t="s">
        <v>8349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1014.6425</v>
      </c>
      <c r="P2189" s="6">
        <f t="shared" si="137"/>
        <v>1.7552980483273668</v>
      </c>
      <c r="Q2189" t="s">
        <v>8331</v>
      </c>
      <c r="R2189" t="s">
        <v>8349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412.17692027666544</v>
      </c>
      <c r="P2190" s="6">
        <f t="shared" si="137"/>
        <v>2.269816736586443</v>
      </c>
      <c r="Q2190" t="s">
        <v>8331</v>
      </c>
      <c r="R2190" t="s">
        <v>8349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503.25</v>
      </c>
      <c r="P2191" s="6">
        <f t="shared" si="137"/>
        <v>1.4571948998178506</v>
      </c>
      <c r="Q2191" t="s">
        <v>8331</v>
      </c>
      <c r="R2191" t="s">
        <v>8349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184.61052631578946</v>
      </c>
      <c r="P2192" s="6">
        <f t="shared" si="137"/>
        <v>1.5309613410879233</v>
      </c>
      <c r="Q2192" t="s">
        <v>8331</v>
      </c>
      <c r="R2192" t="s">
        <v>8349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119.73333333333333</v>
      </c>
      <c r="P2193" s="6">
        <f t="shared" si="137"/>
        <v>2.783964365256125</v>
      </c>
      <c r="Q2193" t="s">
        <v>8331</v>
      </c>
      <c r="R2193" t="s">
        <v>8349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1081.2401666666667</v>
      </c>
      <c r="P2194" s="6">
        <f t="shared" si="137"/>
        <v>2.4955910967051569</v>
      </c>
      <c r="Q2194" t="s">
        <v>8331</v>
      </c>
      <c r="R2194" t="s">
        <v>8349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452.37333333333333</v>
      </c>
      <c r="P2195" s="6">
        <f t="shared" si="137"/>
        <v>1.3219170007073804</v>
      </c>
      <c r="Q2195" t="s">
        <v>8331</v>
      </c>
      <c r="R2195" t="s">
        <v>8349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537.37</v>
      </c>
      <c r="P2196" s="6">
        <f t="shared" si="137"/>
        <v>1.6338835439269035</v>
      </c>
      <c r="Q2196" t="s">
        <v>8331</v>
      </c>
      <c r="R2196" t="s">
        <v>8349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120.32608695652173</v>
      </c>
      <c r="P2197" s="6">
        <f t="shared" si="137"/>
        <v>2.0776874435411021</v>
      </c>
      <c r="Q2197" t="s">
        <v>8331</v>
      </c>
      <c r="R2197" t="s">
        <v>8349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113.83571428571429</v>
      </c>
      <c r="P2198" s="6">
        <f t="shared" si="137"/>
        <v>1.4682813578465208</v>
      </c>
      <c r="Q2198" t="s">
        <v>8331</v>
      </c>
      <c r="R2198" t="s">
        <v>8349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951.03109999999992</v>
      </c>
      <c r="P2199" s="6">
        <f t="shared" si="137"/>
        <v>1.5176510351063528</v>
      </c>
      <c r="Q2199" t="s">
        <v>8331</v>
      </c>
      <c r="R2199" t="s">
        <v>8349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132.89249999999998</v>
      </c>
      <c r="P2200" s="6">
        <f t="shared" si="137"/>
        <v>1.2246740786726114</v>
      </c>
      <c r="Q2200" t="s">
        <v>8331</v>
      </c>
      <c r="R2200" t="s">
        <v>8349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146.97777777777779</v>
      </c>
      <c r="P2201" s="6">
        <f t="shared" si="137"/>
        <v>1.8974901723616573</v>
      </c>
      <c r="Q2201" t="s">
        <v>8331</v>
      </c>
      <c r="R2201" t="s">
        <v>8349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542.15</v>
      </c>
      <c r="P2202" s="6">
        <f t="shared" si="137"/>
        <v>2.4255279904085585</v>
      </c>
      <c r="Q2202" t="s">
        <v>8331</v>
      </c>
      <c r="R2202" t="s">
        <v>8349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382.71818181818185</v>
      </c>
      <c r="P2203" s="6">
        <f t="shared" si="137"/>
        <v>6.6509893346635307</v>
      </c>
      <c r="Q2203" t="s">
        <v>8323</v>
      </c>
      <c r="R2203" t="s">
        <v>8328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704.18124999999998</v>
      </c>
      <c r="P2204" s="6">
        <f t="shared" si="137"/>
        <v>2.5597103018576539</v>
      </c>
      <c r="Q2204" t="s">
        <v>8323</v>
      </c>
      <c r="R2204" t="s">
        <v>8328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109.55</v>
      </c>
      <c r="P2205" s="6">
        <f t="shared" si="137"/>
        <v>2.2820629849383844</v>
      </c>
      <c r="Q2205" t="s">
        <v>8323</v>
      </c>
      <c r="R2205" t="s">
        <v>8328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132.86666666666667</v>
      </c>
      <c r="P2206" s="6">
        <f t="shared" si="137"/>
        <v>3.6628198695434016</v>
      </c>
      <c r="Q2206" t="s">
        <v>8323</v>
      </c>
      <c r="R2206" t="s">
        <v>8328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152</v>
      </c>
      <c r="P2207" s="6">
        <f t="shared" si="137"/>
        <v>2.3684210526315792</v>
      </c>
      <c r="Q2207" t="s">
        <v>8323</v>
      </c>
      <c r="R2207" t="s">
        <v>8328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102.72727272727273</v>
      </c>
      <c r="P2208" s="6">
        <f t="shared" si="137"/>
        <v>3.0088495575221237</v>
      </c>
      <c r="Q2208" t="s">
        <v>8323</v>
      </c>
      <c r="R2208" t="s">
        <v>8328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100</v>
      </c>
      <c r="P2209" s="6">
        <f t="shared" si="137"/>
        <v>0.35000000000000003</v>
      </c>
      <c r="Q2209" t="s">
        <v>8323</v>
      </c>
      <c r="R2209" t="s">
        <v>8328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101.6</v>
      </c>
      <c r="P2210" s="6">
        <f t="shared" si="137"/>
        <v>2.3622047244094486</v>
      </c>
      <c r="Q2210" t="s">
        <v>8323</v>
      </c>
      <c r="R2210" t="s">
        <v>8328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150.80000000000001</v>
      </c>
      <c r="P2211" s="6">
        <f t="shared" si="137"/>
        <v>1.989389920424403</v>
      </c>
      <c r="Q2211" t="s">
        <v>8323</v>
      </c>
      <c r="R2211" t="s">
        <v>8328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111.425</v>
      </c>
      <c r="P2212" s="6">
        <f t="shared" si="137"/>
        <v>1.6154363921920576</v>
      </c>
      <c r="Q2212" t="s">
        <v>8323</v>
      </c>
      <c r="R2212" t="s">
        <v>8328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195.6</v>
      </c>
      <c r="P2213" s="6">
        <f t="shared" si="137"/>
        <v>2.4539877300613497</v>
      </c>
      <c r="Q2213" t="s">
        <v>8323</v>
      </c>
      <c r="R2213" t="s">
        <v>8328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114.38333333333333</v>
      </c>
      <c r="P2214" s="6">
        <f t="shared" si="137"/>
        <v>1.7922191461460002</v>
      </c>
      <c r="Q2214" t="s">
        <v>8323</v>
      </c>
      <c r="R2214" t="s">
        <v>8328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292.50166666666667</v>
      </c>
      <c r="P2216" s="6">
        <f t="shared" si="137"/>
        <v>1.3675135754212226</v>
      </c>
      <c r="Q2216" t="s">
        <v>8323</v>
      </c>
      <c r="R2216" t="s">
        <v>8328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156.36363636363637</v>
      </c>
      <c r="P2217" s="6">
        <f t="shared" si="137"/>
        <v>3.8372093023255816</v>
      </c>
      <c r="Q2217" t="s">
        <v>8323</v>
      </c>
      <c r="R2217" t="s">
        <v>8328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105.66666666666666</v>
      </c>
      <c r="P2218" s="6">
        <f t="shared" si="137"/>
        <v>4.4164037854889591</v>
      </c>
      <c r="Q2218" t="s">
        <v>8323</v>
      </c>
      <c r="R2218" t="s">
        <v>8328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101.19047619047619</v>
      </c>
      <c r="P2219" s="6">
        <f t="shared" si="137"/>
        <v>2.1176470588235294</v>
      </c>
      <c r="Q2219" t="s">
        <v>8323</v>
      </c>
      <c r="R2219" t="s">
        <v>8328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122.833</v>
      </c>
      <c r="P2220" s="6">
        <f t="shared" si="137"/>
        <v>3.0936311903153064</v>
      </c>
      <c r="Q2220" t="s">
        <v>8323</v>
      </c>
      <c r="R2220" t="s">
        <v>8328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101.49999999999999</v>
      </c>
      <c r="P2221" s="6">
        <f t="shared" si="137"/>
        <v>1.87192118226601</v>
      </c>
      <c r="Q2221" t="s">
        <v>8323</v>
      </c>
      <c r="R2221" t="s">
        <v>8328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101.14285714285714</v>
      </c>
      <c r="P2222" s="6">
        <f t="shared" si="137"/>
        <v>1.9491525423728815</v>
      </c>
      <c r="Q2222" t="s">
        <v>8323</v>
      </c>
      <c r="R2222" t="s">
        <v>8328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108.11999999999999</v>
      </c>
      <c r="P2223" s="6">
        <f t="shared" si="137"/>
        <v>2.6883709458626219</v>
      </c>
      <c r="Q2223" t="s">
        <v>8331</v>
      </c>
      <c r="R2223" t="s">
        <v>8349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162.6</v>
      </c>
      <c r="P2224" s="6">
        <f t="shared" si="137"/>
        <v>3.6900369003690034</v>
      </c>
      <c r="Q2224" t="s">
        <v>8331</v>
      </c>
      <c r="R2224" t="s">
        <v>8349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105.80000000000001</v>
      </c>
      <c r="P2225" s="6">
        <f t="shared" si="137"/>
        <v>0.48470747903640155</v>
      </c>
      <c r="Q2225" t="s">
        <v>8331</v>
      </c>
      <c r="R2225" t="s">
        <v>8349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243.15000000000003</v>
      </c>
      <c r="P2226" s="6">
        <f t="shared" si="137"/>
        <v>1.2173555418465967</v>
      </c>
      <c r="Q2226" t="s">
        <v>8331</v>
      </c>
      <c r="R2226" t="s">
        <v>8349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944.83338095238094</v>
      </c>
      <c r="P2227" s="6">
        <f t="shared" si="137"/>
        <v>0.60680893043323691</v>
      </c>
      <c r="Q2227" t="s">
        <v>8331</v>
      </c>
      <c r="R2227" t="s">
        <v>8349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108.46283333333334</v>
      </c>
      <c r="P2228" s="6">
        <f t="shared" si="137"/>
        <v>1.6441884086253817</v>
      </c>
      <c r="Q2228" t="s">
        <v>8331</v>
      </c>
      <c r="R2228" t="s">
        <v>8349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157.37692307692308</v>
      </c>
      <c r="P2229" s="6">
        <f t="shared" si="137"/>
        <v>1.4712351532332959</v>
      </c>
      <c r="Q2229" t="s">
        <v>8331</v>
      </c>
      <c r="R2229" t="s">
        <v>8349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1174.49</v>
      </c>
      <c r="P2230" s="6">
        <f t="shared" si="137"/>
        <v>1.2260640788767891</v>
      </c>
      <c r="Q2230" t="s">
        <v>8331</v>
      </c>
      <c r="R2230" t="s">
        <v>8349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171.04755366949576</v>
      </c>
      <c r="P2231" s="6">
        <f t="shared" si="137"/>
        <v>3.9330634916117755</v>
      </c>
      <c r="Q2231" t="s">
        <v>8331</v>
      </c>
      <c r="R2231" t="s">
        <v>8349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125.95294117647057</v>
      </c>
      <c r="P2232" s="6">
        <f t="shared" si="137"/>
        <v>4.6515972351952177</v>
      </c>
      <c r="Q2232" t="s">
        <v>8331</v>
      </c>
      <c r="R2232" t="s">
        <v>8349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1212.1296000000002</v>
      </c>
      <c r="P2233" s="6">
        <f t="shared" si="137"/>
        <v>3.6728745837078804</v>
      </c>
      <c r="Q2233" t="s">
        <v>8331</v>
      </c>
      <c r="R2233" t="s">
        <v>8349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495.8</v>
      </c>
      <c r="P2234" s="6">
        <f t="shared" si="137"/>
        <v>3.9854780153287619</v>
      </c>
      <c r="Q2234" t="s">
        <v>8331</v>
      </c>
      <c r="R2234" t="s">
        <v>8349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332.03999999999996</v>
      </c>
      <c r="P2235" s="6">
        <f t="shared" si="137"/>
        <v>4.7102758703770631</v>
      </c>
      <c r="Q2235" t="s">
        <v>8331</v>
      </c>
      <c r="R2235" t="s">
        <v>8349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1165</v>
      </c>
      <c r="P2236" s="6">
        <f t="shared" si="137"/>
        <v>2.4034334763948499</v>
      </c>
      <c r="Q2236" t="s">
        <v>8331</v>
      </c>
      <c r="R2236" t="s">
        <v>8349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153.3153846153846</v>
      </c>
      <c r="P2237" s="6">
        <f t="shared" si="137"/>
        <v>0.73754452862375197</v>
      </c>
      <c r="Q2237" t="s">
        <v>8331</v>
      </c>
      <c r="R2237" t="s">
        <v>8349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537.10714285714289</v>
      </c>
      <c r="P2238" s="6">
        <f t="shared" si="137"/>
        <v>4.5215772325287586</v>
      </c>
      <c r="Q2238" t="s">
        <v>8331</v>
      </c>
      <c r="R2238" t="s">
        <v>8349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352.92777777777775</v>
      </c>
      <c r="P2239" s="6">
        <f t="shared" si="137"/>
        <v>1.5473735576998757</v>
      </c>
      <c r="Q2239" t="s">
        <v>8331</v>
      </c>
      <c r="R2239" t="s">
        <v>8349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137.4</v>
      </c>
      <c r="P2240" s="6">
        <f t="shared" si="137"/>
        <v>1.4374090247452693</v>
      </c>
      <c r="Q2240" t="s">
        <v>8331</v>
      </c>
      <c r="R2240" t="s">
        <v>8349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128.02668</v>
      </c>
      <c r="P2241" s="6">
        <f t="shared" si="137"/>
        <v>1.3309725754038144</v>
      </c>
      <c r="Q2241" t="s">
        <v>8331</v>
      </c>
      <c r="R2241" t="s">
        <v>8349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6"/>
        <v>270.68</v>
      </c>
      <c r="P2242" s="6">
        <f t="shared" si="137"/>
        <v>0.70932466380966452</v>
      </c>
      <c r="Q2242" t="s">
        <v>8331</v>
      </c>
      <c r="R2242" t="s">
        <v>8349</v>
      </c>
      <c r="S2242" s="11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40">E2243/D2243*100</f>
        <v>806.4</v>
      </c>
      <c r="P2243" s="6">
        <f t="shared" ref="P2243:P2306" si="141">L2243/E2243*100</f>
        <v>2.0213293650793651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1360.0976000000001</v>
      </c>
      <c r="P2244" s="6">
        <f t="shared" si="141"/>
        <v>1.856484417000662</v>
      </c>
      <c r="Q2244" t="s">
        <v>8331</v>
      </c>
      <c r="R2244" t="s">
        <v>8349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930250</v>
      </c>
      <c r="P2245" s="6">
        <f t="shared" si="141"/>
        <v>21.875839828003222</v>
      </c>
      <c r="Q2245" t="s">
        <v>8331</v>
      </c>
      <c r="R2245" t="s">
        <v>8349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377.02</v>
      </c>
      <c r="P2246" s="6">
        <f t="shared" si="141"/>
        <v>1.5383799267943346</v>
      </c>
      <c r="Q2246" t="s">
        <v>8331</v>
      </c>
      <c r="R2246" t="s">
        <v>8349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2647.0250000000001</v>
      </c>
      <c r="P2247" s="6">
        <f t="shared" si="141"/>
        <v>1.870023894749766</v>
      </c>
      <c r="Q2247" t="s">
        <v>8331</v>
      </c>
      <c r="R2247" t="s">
        <v>8349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100.12</v>
      </c>
      <c r="P2248" s="6">
        <f t="shared" si="141"/>
        <v>2.277267279264882</v>
      </c>
      <c r="Q2248" t="s">
        <v>8331</v>
      </c>
      <c r="R2248" t="s">
        <v>8349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104.45405405405405</v>
      </c>
      <c r="P2249" s="6">
        <f t="shared" si="141"/>
        <v>1.9664665700683088</v>
      </c>
      <c r="Q2249" t="s">
        <v>8331</v>
      </c>
      <c r="R2249" t="s">
        <v>8349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107.21428571428571</v>
      </c>
      <c r="P2250" s="6">
        <f t="shared" si="141"/>
        <v>1.7055296469020653</v>
      </c>
      <c r="Q2250" t="s">
        <v>8331</v>
      </c>
      <c r="R2250" t="s">
        <v>8349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168.77142857142857</v>
      </c>
      <c r="P2251" s="6">
        <f t="shared" si="141"/>
        <v>3.0472320975114271</v>
      </c>
      <c r="Q2251" t="s">
        <v>8331</v>
      </c>
      <c r="R2251" t="s">
        <v>8349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975.11200000000008</v>
      </c>
      <c r="P2252" s="6">
        <f t="shared" si="141"/>
        <v>0.23422950389288613</v>
      </c>
      <c r="Q2252" t="s">
        <v>8331</v>
      </c>
      <c r="R2252" t="s">
        <v>8349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134.44929411764704</v>
      </c>
      <c r="P2253" s="6">
        <f t="shared" si="141"/>
        <v>4.2001401796784963</v>
      </c>
      <c r="Q2253" t="s">
        <v>8331</v>
      </c>
      <c r="R2253" t="s">
        <v>8349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272.27777777777777</v>
      </c>
      <c r="P2254" s="6">
        <f t="shared" si="141"/>
        <v>1.0161191593552337</v>
      </c>
      <c r="Q2254" t="s">
        <v>8331</v>
      </c>
      <c r="R2254" t="s">
        <v>8349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112.6875</v>
      </c>
      <c r="P2255" s="6">
        <f t="shared" si="141"/>
        <v>0.93178036605657233</v>
      </c>
      <c r="Q2255" t="s">
        <v>8331</v>
      </c>
      <c r="R2255" t="s">
        <v>8349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459.8</v>
      </c>
      <c r="P2256" s="6">
        <f t="shared" si="141"/>
        <v>8.5689430187037843</v>
      </c>
      <c r="Q2256" t="s">
        <v>8331</v>
      </c>
      <c r="R2256" t="s">
        <v>8349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286.65822784810126</v>
      </c>
      <c r="P2257" s="6">
        <f t="shared" si="141"/>
        <v>2.393358650534311</v>
      </c>
      <c r="Q2257" t="s">
        <v>8331</v>
      </c>
      <c r="R2257" t="s">
        <v>8349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222.70833333333334</v>
      </c>
      <c r="P2258" s="6">
        <f t="shared" si="141"/>
        <v>4.677268475210477</v>
      </c>
      <c r="Q2258" t="s">
        <v>8331</v>
      </c>
      <c r="R2258" t="s">
        <v>8349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636.14</v>
      </c>
      <c r="P2259" s="6">
        <f t="shared" si="141"/>
        <v>1.0626591630773099</v>
      </c>
      <c r="Q2259" t="s">
        <v>8331</v>
      </c>
      <c r="R2259" t="s">
        <v>8349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146.5</v>
      </c>
      <c r="P2260" s="6">
        <f t="shared" si="141"/>
        <v>6.3605336642879307</v>
      </c>
      <c r="Q2260" t="s">
        <v>8331</v>
      </c>
      <c r="R2260" t="s">
        <v>8349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1867.1</v>
      </c>
      <c r="P2261" s="6">
        <f t="shared" si="141"/>
        <v>1.1033153018049382</v>
      </c>
      <c r="Q2261" t="s">
        <v>8331</v>
      </c>
      <c r="R2261" t="s">
        <v>8349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326.92</v>
      </c>
      <c r="P2262" s="6">
        <f t="shared" si="141"/>
        <v>1.0277743790529794</v>
      </c>
      <c r="Q2262" t="s">
        <v>8331</v>
      </c>
      <c r="R2262" t="s">
        <v>8349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779.5</v>
      </c>
      <c r="P2263" s="6">
        <f t="shared" si="141"/>
        <v>2.6940346375881976</v>
      </c>
      <c r="Q2263" t="s">
        <v>8331</v>
      </c>
      <c r="R2263" t="s">
        <v>8349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154.15151515151516</v>
      </c>
      <c r="P2264" s="6">
        <f t="shared" si="141"/>
        <v>3.5580892471004524</v>
      </c>
      <c r="Q2264" t="s">
        <v>8331</v>
      </c>
      <c r="R2264" t="s">
        <v>8349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115.54666666666667</v>
      </c>
      <c r="P2265" s="6">
        <f t="shared" si="141"/>
        <v>0.69236095084237248</v>
      </c>
      <c r="Q2265" t="s">
        <v>8331</v>
      </c>
      <c r="R2265" t="s">
        <v>8349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180.03333333333333</v>
      </c>
      <c r="P2266" s="6">
        <f t="shared" si="141"/>
        <v>4.1196074800962785</v>
      </c>
      <c r="Q2266" t="s">
        <v>8331</v>
      </c>
      <c r="R2266" t="s">
        <v>8349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298.5</v>
      </c>
      <c r="P2267" s="6">
        <f t="shared" si="141"/>
        <v>2.8475711892797317</v>
      </c>
      <c r="Q2267" t="s">
        <v>8331</v>
      </c>
      <c r="R2267" t="s">
        <v>8349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320.26666666666665</v>
      </c>
      <c r="P2268" s="6">
        <f t="shared" si="141"/>
        <v>4.0383014154870942</v>
      </c>
      <c r="Q2268" t="s">
        <v>8331</v>
      </c>
      <c r="R2268" t="s">
        <v>8349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380.52499999999998</v>
      </c>
      <c r="P2269" s="6">
        <f t="shared" si="141"/>
        <v>0.53084554234281578</v>
      </c>
      <c r="Q2269" t="s">
        <v>8331</v>
      </c>
      <c r="R2269" t="s">
        <v>8349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102.60000000000001</v>
      </c>
      <c r="P2270" s="6">
        <f t="shared" si="141"/>
        <v>0.67529935950988573</v>
      </c>
      <c r="Q2270" t="s">
        <v>8331</v>
      </c>
      <c r="R2270" t="s">
        <v>8349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1801.64</v>
      </c>
      <c r="P2271" s="6">
        <f t="shared" si="141"/>
        <v>2.0026198352612061</v>
      </c>
      <c r="Q2271" t="s">
        <v>8331</v>
      </c>
      <c r="R2271" t="s">
        <v>8349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720.24800000000005</v>
      </c>
      <c r="P2272" s="6">
        <f t="shared" si="141"/>
        <v>0.92745831991203032</v>
      </c>
      <c r="Q2272" t="s">
        <v>8331</v>
      </c>
      <c r="R2272" t="s">
        <v>8349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283.09000000000003</v>
      </c>
      <c r="P2273" s="6">
        <f t="shared" si="141"/>
        <v>2.345543819986577</v>
      </c>
      <c r="Q2273" t="s">
        <v>8331</v>
      </c>
      <c r="R2273" t="s">
        <v>8349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1356.6000000000001</v>
      </c>
      <c r="P2274" s="6">
        <f t="shared" si="141"/>
        <v>6.9585729028453489</v>
      </c>
      <c r="Q2274" t="s">
        <v>8331</v>
      </c>
      <c r="R2274" t="s">
        <v>8349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220.35999999999999</v>
      </c>
      <c r="P2275" s="6">
        <f t="shared" si="141"/>
        <v>2.6683608640406606</v>
      </c>
      <c r="Q2275" t="s">
        <v>8331</v>
      </c>
      <c r="R2275" t="s">
        <v>8349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119.6</v>
      </c>
      <c r="P2276" s="6">
        <f t="shared" si="141"/>
        <v>3.3110367892976589</v>
      </c>
      <c r="Q2276" t="s">
        <v>8331</v>
      </c>
      <c r="R2276" t="s">
        <v>8349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407.76923076923077</v>
      </c>
      <c r="P2277" s="6">
        <f t="shared" si="141"/>
        <v>2.9805697038294663</v>
      </c>
      <c r="Q2277" t="s">
        <v>8331</v>
      </c>
      <c r="R2277" t="s">
        <v>8349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105.81826105905425</v>
      </c>
      <c r="P2278" s="6">
        <f t="shared" si="141"/>
        <v>1.544481054365733</v>
      </c>
      <c r="Q2278" t="s">
        <v>8331</v>
      </c>
      <c r="R2278" t="s">
        <v>8349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141.08235294117648</v>
      </c>
      <c r="P2279" s="6">
        <f t="shared" si="141"/>
        <v>1.7261507671781189</v>
      </c>
      <c r="Q2279" t="s">
        <v>8331</v>
      </c>
      <c r="R2279" t="s">
        <v>8349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270.7</v>
      </c>
      <c r="P2280" s="6">
        <f t="shared" si="141"/>
        <v>1.884004432951607</v>
      </c>
      <c r="Q2280" t="s">
        <v>8331</v>
      </c>
      <c r="R2280" t="s">
        <v>8349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153.80000000000001</v>
      </c>
      <c r="P2281" s="6">
        <f t="shared" si="141"/>
        <v>2.080624187256177</v>
      </c>
      <c r="Q2281" t="s">
        <v>8331</v>
      </c>
      <c r="R2281" t="s">
        <v>8349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403.57653061224488</v>
      </c>
      <c r="P2282" s="6">
        <f t="shared" si="141"/>
        <v>1.2136382599461448</v>
      </c>
      <c r="Q2282" t="s">
        <v>8331</v>
      </c>
      <c r="R2282" t="s">
        <v>8349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185</v>
      </c>
      <c r="P2283" s="6">
        <f t="shared" si="141"/>
        <v>1.9819819819819819</v>
      </c>
      <c r="Q2283" t="s">
        <v>8323</v>
      </c>
      <c r="R2283" t="s">
        <v>8324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185.33333333333331</v>
      </c>
      <c r="P2284" s="6">
        <f t="shared" si="141"/>
        <v>0.86330935251798557</v>
      </c>
      <c r="Q2284" t="s">
        <v>8323</v>
      </c>
      <c r="R2284" t="s">
        <v>8324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100.85533333333332</v>
      </c>
      <c r="P2285" s="6">
        <f t="shared" si="141"/>
        <v>1.586430729163224</v>
      </c>
      <c r="Q2285" t="s">
        <v>8323</v>
      </c>
      <c r="R2285" t="s">
        <v>8324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106.22116666666668</v>
      </c>
      <c r="P2286" s="6">
        <f t="shared" si="141"/>
        <v>0.92574141688646483</v>
      </c>
      <c r="Q2286" t="s">
        <v>8323</v>
      </c>
      <c r="R2286" t="s">
        <v>8324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121.36666666666667</v>
      </c>
      <c r="P2287" s="6">
        <f t="shared" si="141"/>
        <v>2.1697335896731667</v>
      </c>
      <c r="Q2287" t="s">
        <v>8323</v>
      </c>
      <c r="R2287" t="s">
        <v>8324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100.06666666666666</v>
      </c>
      <c r="P2288" s="6">
        <f t="shared" si="141"/>
        <v>0.93271152564956683</v>
      </c>
      <c r="Q2288" t="s">
        <v>8323</v>
      </c>
      <c r="R2288" t="s">
        <v>8324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119.97755555555555</v>
      </c>
      <c r="P2289" s="6">
        <f t="shared" si="141"/>
        <v>1.9633301784222605</v>
      </c>
      <c r="Q2289" t="s">
        <v>8323</v>
      </c>
      <c r="R2289" t="s">
        <v>8324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100.1</v>
      </c>
      <c r="P2290" s="6">
        <f t="shared" si="141"/>
        <v>2.4975024975024978</v>
      </c>
      <c r="Q2290" t="s">
        <v>8323</v>
      </c>
      <c r="R2290" t="s">
        <v>8324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107.4</v>
      </c>
      <c r="P2291" s="6">
        <f t="shared" si="141"/>
        <v>1.5518311607697082</v>
      </c>
      <c r="Q2291" t="s">
        <v>8323</v>
      </c>
      <c r="R2291" t="s">
        <v>8324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104.06666666666666</v>
      </c>
      <c r="P2292" s="6">
        <f t="shared" si="141"/>
        <v>1.8577834721332478</v>
      </c>
      <c r="Q2292" t="s">
        <v>8323</v>
      </c>
      <c r="R2292" t="s">
        <v>8324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172.8</v>
      </c>
      <c r="P2293" s="6">
        <f t="shared" si="141"/>
        <v>0.99537037037037046</v>
      </c>
      <c r="Q2293" t="s">
        <v>8323</v>
      </c>
      <c r="R2293" t="s">
        <v>8324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107.2505</v>
      </c>
      <c r="P2294" s="6">
        <f t="shared" si="141"/>
        <v>2.1445121467965182</v>
      </c>
      <c r="Q2294" t="s">
        <v>8323</v>
      </c>
      <c r="R2294" t="s">
        <v>8324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108.23529411764706</v>
      </c>
      <c r="P2295" s="6">
        <f t="shared" si="141"/>
        <v>2.9347826086956523</v>
      </c>
      <c r="Q2295" t="s">
        <v>8323</v>
      </c>
      <c r="R2295" t="s">
        <v>8324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146.08079999999998</v>
      </c>
      <c r="P2296" s="6">
        <f t="shared" si="141"/>
        <v>1.5333979551042984</v>
      </c>
      <c r="Q2296" t="s">
        <v>8323</v>
      </c>
      <c r="R2296" t="s">
        <v>8324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125.25</v>
      </c>
      <c r="P2297" s="6">
        <f t="shared" si="141"/>
        <v>2.2621423819028612</v>
      </c>
      <c r="Q2297" t="s">
        <v>8323</v>
      </c>
      <c r="R2297" t="s">
        <v>8324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149.07142857142856</v>
      </c>
      <c r="P2298" s="6">
        <f t="shared" si="141"/>
        <v>1.3895543842836608</v>
      </c>
      <c r="Q2298" t="s">
        <v>8323</v>
      </c>
      <c r="R2298" t="s">
        <v>8324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100.6</v>
      </c>
      <c r="P2299" s="6">
        <f t="shared" si="141"/>
        <v>1.8886679920477136</v>
      </c>
      <c r="Q2299" t="s">
        <v>8323</v>
      </c>
      <c r="R2299" t="s">
        <v>8324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105.07333333333332</v>
      </c>
      <c r="P2300" s="6">
        <f t="shared" si="141"/>
        <v>0.91364761119218318</v>
      </c>
      <c r="Q2300" t="s">
        <v>8323</v>
      </c>
      <c r="R2300" t="s">
        <v>8324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350.16666666666663</v>
      </c>
      <c r="P2301" s="6">
        <f t="shared" si="141"/>
        <v>1.3326987148976679</v>
      </c>
      <c r="Q2301" t="s">
        <v>8323</v>
      </c>
      <c r="R2301" t="s">
        <v>8324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101.25</v>
      </c>
      <c r="P2302" s="6">
        <f t="shared" si="141"/>
        <v>0.86419753086419748</v>
      </c>
      <c r="Q2302" t="s">
        <v>8323</v>
      </c>
      <c r="R2302" t="s">
        <v>8324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133.6044</v>
      </c>
      <c r="P2303" s="6">
        <f t="shared" si="141"/>
        <v>3.1585786096865069</v>
      </c>
      <c r="Q2303" t="s">
        <v>8323</v>
      </c>
      <c r="R2303" t="s">
        <v>8327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170.65217391304347</v>
      </c>
      <c r="P2304" s="6">
        <f t="shared" si="141"/>
        <v>2.1656050955414012</v>
      </c>
      <c r="Q2304" t="s">
        <v>8323</v>
      </c>
      <c r="R2304" t="s">
        <v>8327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109.35829457364341</v>
      </c>
      <c r="P2305" s="6">
        <f t="shared" si="141"/>
        <v>1.4602451794187656</v>
      </c>
      <c r="Q2305" t="s">
        <v>8323</v>
      </c>
      <c r="R2305" t="s">
        <v>8327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0"/>
        <v>100.70033333333335</v>
      </c>
      <c r="P2306" s="6">
        <f t="shared" si="141"/>
        <v>1.8702354510577588</v>
      </c>
      <c r="Q2306" t="s">
        <v>8323</v>
      </c>
      <c r="R2306" t="s">
        <v>8327</v>
      </c>
      <c r="S2306" s="11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44">E2307/D2307*100</f>
        <v>101.22777777777779</v>
      </c>
      <c r="P2307" s="6">
        <f t="shared" ref="P2307:P2370" si="145">L2307/E2307*100</f>
        <v>0.91652488886449712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106.75857142857143</v>
      </c>
      <c r="P2308" s="6">
        <f t="shared" si="145"/>
        <v>1.9536738435187537</v>
      </c>
      <c r="Q2308" t="s">
        <v>8323</v>
      </c>
      <c r="R2308" t="s">
        <v>8327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106.65777537961894</v>
      </c>
      <c r="P2309" s="6">
        <f t="shared" si="145"/>
        <v>3.5795080324160242</v>
      </c>
      <c r="Q2309" t="s">
        <v>8323</v>
      </c>
      <c r="R2309" t="s">
        <v>8327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101.30622</v>
      </c>
      <c r="P2310" s="6">
        <f t="shared" si="145"/>
        <v>1.2121664395335252</v>
      </c>
      <c r="Q2310" t="s">
        <v>8323</v>
      </c>
      <c r="R2310" t="s">
        <v>8327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106.67450000000001</v>
      </c>
      <c r="P2311" s="6">
        <f t="shared" si="145"/>
        <v>1.6717522306955581</v>
      </c>
      <c r="Q2311" t="s">
        <v>8323</v>
      </c>
      <c r="R2311" t="s">
        <v>8327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428.83978378378379</v>
      </c>
      <c r="P2312" s="6">
        <f t="shared" si="145"/>
        <v>1.5428177296983336</v>
      </c>
      <c r="Q2312" t="s">
        <v>8323</v>
      </c>
      <c r="R2312" t="s">
        <v>8327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104.11111111111111</v>
      </c>
      <c r="P2313" s="6">
        <f t="shared" si="145"/>
        <v>1.1099252934898611</v>
      </c>
      <c r="Q2313" t="s">
        <v>8323</v>
      </c>
      <c r="R2313" t="s">
        <v>8327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107.86666666666666</v>
      </c>
      <c r="P2314" s="6">
        <f t="shared" si="145"/>
        <v>2.4412855377008653</v>
      </c>
      <c r="Q2314" t="s">
        <v>8323</v>
      </c>
      <c r="R2314" t="s">
        <v>8327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175.84040000000002</v>
      </c>
      <c r="P2315" s="6">
        <f t="shared" si="145"/>
        <v>1.7857102235891182</v>
      </c>
      <c r="Q2315" t="s">
        <v>8323</v>
      </c>
      <c r="R2315" t="s">
        <v>8327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156.97</v>
      </c>
      <c r="P2316" s="6">
        <f t="shared" si="145"/>
        <v>2.6544350300482042</v>
      </c>
      <c r="Q2316" t="s">
        <v>8323</v>
      </c>
      <c r="R2316" t="s">
        <v>8327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102.60000000000001</v>
      </c>
      <c r="P2317" s="6">
        <f t="shared" si="145"/>
        <v>2.4951267056530213</v>
      </c>
      <c r="Q2317" t="s">
        <v>8323</v>
      </c>
      <c r="R2317" t="s">
        <v>8327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104.04266666666666</v>
      </c>
      <c r="P2318" s="6">
        <f t="shared" si="145"/>
        <v>1.2815255279885176</v>
      </c>
      <c r="Q2318" t="s">
        <v>8323</v>
      </c>
      <c r="R2318" t="s">
        <v>8327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104</v>
      </c>
      <c r="P2319" s="6">
        <f t="shared" si="145"/>
        <v>5.2884615384615383</v>
      </c>
      <c r="Q2319" t="s">
        <v>8323</v>
      </c>
      <c r="R2319" t="s">
        <v>8327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121.05999999999999</v>
      </c>
      <c r="P2320" s="6">
        <f t="shared" si="145"/>
        <v>2.6928795638526353</v>
      </c>
      <c r="Q2320" t="s">
        <v>8323</v>
      </c>
      <c r="R2320" t="s">
        <v>8327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107.69999999999999</v>
      </c>
      <c r="P2321" s="6">
        <f t="shared" si="145"/>
        <v>2.3831631073970909</v>
      </c>
      <c r="Q2321" t="s">
        <v>8323</v>
      </c>
      <c r="R2321" t="s">
        <v>8327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108.66</v>
      </c>
      <c r="P2322" s="6">
        <f t="shared" si="145"/>
        <v>1.6381373090373643</v>
      </c>
      <c r="Q2322" t="s">
        <v>8323</v>
      </c>
      <c r="R2322" t="s">
        <v>8327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39.120962394619681</v>
      </c>
      <c r="P2323" s="6">
        <f t="shared" si="145"/>
        <v>1.549636803874092</v>
      </c>
      <c r="Q2323" t="s">
        <v>8334</v>
      </c>
      <c r="R2323" t="s">
        <v>8350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3.1481481481481479</v>
      </c>
      <c r="P2324" s="6">
        <f t="shared" si="145"/>
        <v>4.7058823529411766</v>
      </c>
      <c r="Q2324" t="s">
        <v>8334</v>
      </c>
      <c r="R2324" t="s">
        <v>8350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48</v>
      </c>
      <c r="P2325" s="6">
        <f t="shared" si="145"/>
        <v>3.3333333333333335</v>
      </c>
      <c r="Q2325" t="s">
        <v>8334</v>
      </c>
      <c r="R2325" t="s">
        <v>8350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20.733333333333334</v>
      </c>
      <c r="P2326" s="6">
        <f t="shared" si="145"/>
        <v>3.922829581993569</v>
      </c>
      <c r="Q2326" t="s">
        <v>8334</v>
      </c>
      <c r="R2326" t="s">
        <v>8350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8</v>
      </c>
      <c r="P2327" s="6">
        <f t="shared" si="145"/>
        <v>8.75</v>
      </c>
      <c r="Q2327" t="s">
        <v>8334</v>
      </c>
      <c r="R2327" t="s">
        <v>8350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0.72</v>
      </c>
      <c r="P2328" s="6">
        <f t="shared" si="145"/>
        <v>0.92592592592592582</v>
      </c>
      <c r="Q2328" t="s">
        <v>8334</v>
      </c>
      <c r="R2328" t="s">
        <v>8350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526.09431428571429</v>
      </c>
      <c r="P2329" s="6">
        <f t="shared" si="145"/>
        <v>1.822052439157976</v>
      </c>
      <c r="Q2329" t="s">
        <v>8334</v>
      </c>
      <c r="R2329" t="s">
        <v>8350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254.45000000000002</v>
      </c>
      <c r="P2330" s="6">
        <f t="shared" si="145"/>
        <v>2.110434269994105</v>
      </c>
      <c r="Q2330" t="s">
        <v>8334</v>
      </c>
      <c r="R2330" t="s">
        <v>8350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105.91999999999999</v>
      </c>
      <c r="P2331" s="6">
        <f t="shared" si="145"/>
        <v>0.47205438066465255</v>
      </c>
      <c r="Q2331" t="s">
        <v>8334</v>
      </c>
      <c r="R2331" t="s">
        <v>8350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102.42285714285715</v>
      </c>
      <c r="P2332" s="6">
        <f t="shared" si="145"/>
        <v>0.45469761214014726</v>
      </c>
      <c r="Q2332" t="s">
        <v>8334</v>
      </c>
      <c r="R2332" t="s">
        <v>8350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144.31375</v>
      </c>
      <c r="P2333" s="6">
        <f t="shared" si="145"/>
        <v>2.4512563771643379</v>
      </c>
      <c r="Q2333" t="s">
        <v>8334</v>
      </c>
      <c r="R2333" t="s">
        <v>8350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106.30800000000001</v>
      </c>
      <c r="P2334" s="6">
        <f t="shared" si="145"/>
        <v>1.3244534748090455</v>
      </c>
      <c r="Q2334" t="s">
        <v>8334</v>
      </c>
      <c r="R2334" t="s">
        <v>8350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212.16666666666666</v>
      </c>
      <c r="P2335" s="6">
        <f t="shared" si="145"/>
        <v>7.3841319717203451</v>
      </c>
      <c r="Q2335" t="s">
        <v>8334</v>
      </c>
      <c r="R2335" t="s">
        <v>8350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101.95</v>
      </c>
      <c r="P2336" s="6">
        <f t="shared" si="145"/>
        <v>1.6429622363903873</v>
      </c>
      <c r="Q2336" t="s">
        <v>8334</v>
      </c>
      <c r="R2336" t="s">
        <v>8350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102.27200000000001</v>
      </c>
      <c r="P2337" s="6">
        <f t="shared" si="145"/>
        <v>0.86436170212765961</v>
      </c>
      <c r="Q2337" t="s">
        <v>8334</v>
      </c>
      <c r="R2337" t="s">
        <v>8350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520.73254999999995</v>
      </c>
      <c r="P2338" s="6">
        <f t="shared" si="145"/>
        <v>2.0788022565518522</v>
      </c>
      <c r="Q2338" t="s">
        <v>8334</v>
      </c>
      <c r="R2338" t="s">
        <v>8350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110.65833333333333</v>
      </c>
      <c r="P2339" s="6">
        <f t="shared" si="145"/>
        <v>1.3479930717674524</v>
      </c>
      <c r="Q2339" t="s">
        <v>8334</v>
      </c>
      <c r="R2339" t="s">
        <v>8350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101.14333333333335</v>
      </c>
      <c r="P2340" s="6">
        <f t="shared" si="145"/>
        <v>0.81073064627755986</v>
      </c>
      <c r="Q2340" t="s">
        <v>8334</v>
      </c>
      <c r="R2340" t="s">
        <v>8350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294.20799999999997</v>
      </c>
      <c r="P2341" s="6">
        <f t="shared" si="145"/>
        <v>1.5009788992821405</v>
      </c>
      <c r="Q2341" t="s">
        <v>8334</v>
      </c>
      <c r="R2341" t="s">
        <v>8350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105.77749999999999</v>
      </c>
      <c r="P2342" s="6">
        <f t="shared" si="145"/>
        <v>0.9524709886317978</v>
      </c>
      <c r="Q2342" t="s">
        <v>8334</v>
      </c>
      <c r="R2342" t="s">
        <v>8350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3</v>
      </c>
      <c r="P2345" s="6">
        <f t="shared" si="145"/>
        <v>0.33333333333333337</v>
      </c>
      <c r="Q2345" t="s">
        <v>8317</v>
      </c>
      <c r="R2345" t="s">
        <v>8318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0.1</v>
      </c>
      <c r="P2346" s="6">
        <f t="shared" si="145"/>
        <v>100</v>
      </c>
      <c r="Q2346" t="s">
        <v>8317</v>
      </c>
      <c r="R2346" t="s">
        <v>8318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6.5000000000000002E-2</v>
      </c>
      <c r="P2348" s="6">
        <f t="shared" si="145"/>
        <v>7.6923076923076925</v>
      </c>
      <c r="Q2348" t="s">
        <v>8317</v>
      </c>
      <c r="R2348" t="s">
        <v>8318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1.5</v>
      </c>
      <c r="P2349" s="6">
        <f t="shared" si="145"/>
        <v>6.666666666666667</v>
      </c>
      <c r="Q2349" t="s">
        <v>8317</v>
      </c>
      <c r="R2349" t="s">
        <v>8318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0.38571428571428573</v>
      </c>
      <c r="P2350" s="6">
        <f t="shared" si="145"/>
        <v>1.8518518518518516</v>
      </c>
      <c r="Q2350" t="s">
        <v>8317</v>
      </c>
      <c r="R2350" t="s">
        <v>8318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0.5714285714285714</v>
      </c>
      <c r="P2353" s="6">
        <f t="shared" si="145"/>
        <v>6.481481481481481</v>
      </c>
      <c r="Q2353" t="s">
        <v>8317</v>
      </c>
      <c r="R2353" t="s">
        <v>8318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7.1428571428571425E-2</v>
      </c>
      <c r="P2356" s="6">
        <f t="shared" si="145"/>
        <v>4</v>
      </c>
      <c r="Q2356" t="s">
        <v>8317</v>
      </c>
      <c r="R2356" t="s">
        <v>8318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0.6875</v>
      </c>
      <c r="P2357" s="6">
        <f t="shared" si="145"/>
        <v>3.6363636363636362</v>
      </c>
      <c r="Q2357" t="s">
        <v>8317</v>
      </c>
      <c r="R2357" t="s">
        <v>8318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14.680000000000001</v>
      </c>
      <c r="P2361" s="6">
        <f t="shared" si="145"/>
        <v>0.27247956403269752</v>
      </c>
      <c r="Q2361" t="s">
        <v>8317</v>
      </c>
      <c r="R2361" t="s">
        <v>8318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0.04</v>
      </c>
      <c r="P2362" s="6">
        <f t="shared" si="145"/>
        <v>50</v>
      </c>
      <c r="Q2362" t="s">
        <v>8317</v>
      </c>
      <c r="R2362" t="s">
        <v>8318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28.571428571428569</v>
      </c>
      <c r="P2364" s="6">
        <f t="shared" si="145"/>
        <v>1.6666666666666667</v>
      </c>
      <c r="Q2364" t="s">
        <v>8317</v>
      </c>
      <c r="R2364" t="s">
        <v>8318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10.52</v>
      </c>
      <c r="P2368" s="6">
        <f t="shared" si="145"/>
        <v>1.0266159695817492</v>
      </c>
      <c r="Q2368" t="s">
        <v>8317</v>
      </c>
      <c r="R2368" t="s">
        <v>8318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1.34</v>
      </c>
      <c r="P2369" s="6">
        <f t="shared" si="145"/>
        <v>2.0895522388059704</v>
      </c>
      <c r="Q2369" t="s">
        <v>8317</v>
      </c>
      <c r="R2369" t="s">
        <v>8318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4"/>
        <v>0.25</v>
      </c>
      <c r="P2370" s="6">
        <f t="shared" si="145"/>
        <v>2</v>
      </c>
      <c r="Q2370" t="s">
        <v>8317</v>
      </c>
      <c r="R2370" t="s">
        <v>8318</v>
      </c>
      <c r="S2370" s="11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48">E2371/D2371*100</f>
        <v>0</v>
      </c>
      <c r="P2371" s="6" t="e">
        <f t="shared" ref="P2371:P2434" si="149">L2371/E2371*100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0.32800000000000001</v>
      </c>
      <c r="P2372" s="6">
        <f t="shared" si="149"/>
        <v>4.8780487804878048</v>
      </c>
      <c r="Q2372" t="s">
        <v>8317</v>
      </c>
      <c r="R2372" t="s">
        <v>8318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3.2727272727272729</v>
      </c>
      <c r="P2374" s="6">
        <f t="shared" si="149"/>
        <v>3.3333333333333335</v>
      </c>
      <c r="Q2374" t="s">
        <v>8317</v>
      </c>
      <c r="R2374" t="s">
        <v>8318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5.8823529411764705E-3</v>
      </c>
      <c r="P2375" s="6">
        <f t="shared" si="149"/>
        <v>2</v>
      </c>
      <c r="Q2375" t="s">
        <v>8317</v>
      </c>
      <c r="R2375" t="s">
        <v>8318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4.5454545454545456E-2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10.877666666666666</v>
      </c>
      <c r="P2378" s="6">
        <f t="shared" si="149"/>
        <v>1.2257530720436369</v>
      </c>
      <c r="Q2378" t="s">
        <v>8317</v>
      </c>
      <c r="R2378" t="s">
        <v>8318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0.36666666666666664</v>
      </c>
      <c r="P2382" s="6">
        <f t="shared" si="149"/>
        <v>5.4545454545454541</v>
      </c>
      <c r="Q2382" t="s">
        <v>8317</v>
      </c>
      <c r="R2382" t="s">
        <v>8318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1.8193398957730169</v>
      </c>
      <c r="P2383" s="6">
        <f t="shared" si="149"/>
        <v>0.44557606619987272</v>
      </c>
      <c r="Q2383" t="s">
        <v>8317</v>
      </c>
      <c r="R2383" t="s">
        <v>8318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2.5</v>
      </c>
      <c r="P2384" s="6">
        <f t="shared" si="149"/>
        <v>2.666666666666667</v>
      </c>
      <c r="Q2384" t="s">
        <v>8317</v>
      </c>
      <c r="R2384" t="s">
        <v>8318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4.3499999999999996</v>
      </c>
      <c r="P2385" s="6">
        <f t="shared" si="149"/>
        <v>0.68965517241379315</v>
      </c>
      <c r="Q2385" t="s">
        <v>8317</v>
      </c>
      <c r="R2385" t="s">
        <v>8318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0.8</v>
      </c>
      <c r="P2386" s="6">
        <f t="shared" si="149"/>
        <v>100</v>
      </c>
      <c r="Q2386" t="s">
        <v>8317</v>
      </c>
      <c r="R2386" t="s">
        <v>8318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1.2123076923076923</v>
      </c>
      <c r="P2387" s="6">
        <f t="shared" si="149"/>
        <v>0.88832487309644681</v>
      </c>
      <c r="Q2387" t="s">
        <v>8317</v>
      </c>
      <c r="R2387" t="s">
        <v>8318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0.68399999999999994</v>
      </c>
      <c r="P2389" s="6">
        <f t="shared" si="149"/>
        <v>0.29239766081871343</v>
      </c>
      <c r="Q2389" t="s">
        <v>8317</v>
      </c>
      <c r="R2389" t="s">
        <v>8318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1.2513513513513512</v>
      </c>
      <c r="P2390" s="6">
        <f t="shared" si="149"/>
        <v>1.7278617710583155</v>
      </c>
      <c r="Q2390" t="s">
        <v>8317</v>
      </c>
      <c r="R2390" t="s">
        <v>8318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0.1875</v>
      </c>
      <c r="P2391" s="6">
        <f t="shared" si="149"/>
        <v>3.3333333333333335</v>
      </c>
      <c r="Q2391" t="s">
        <v>8317</v>
      </c>
      <c r="R2391" t="s">
        <v>8318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0.125</v>
      </c>
      <c r="P2393" s="6">
        <f t="shared" si="149"/>
        <v>4</v>
      </c>
      <c r="Q2393" t="s">
        <v>8317</v>
      </c>
      <c r="R2393" t="s">
        <v>8318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0.05</v>
      </c>
      <c r="P2395" s="6">
        <f t="shared" si="149"/>
        <v>2</v>
      </c>
      <c r="Q2395" t="s">
        <v>8317</v>
      </c>
      <c r="R2395" t="s">
        <v>8318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0.06</v>
      </c>
      <c r="P2396" s="6">
        <f t="shared" si="149"/>
        <v>66.666666666666657</v>
      </c>
      <c r="Q2396" t="s">
        <v>8317</v>
      </c>
      <c r="R2396" t="s">
        <v>8318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0.2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0.71785714285714286</v>
      </c>
      <c r="P2403" s="6">
        <f t="shared" si="149"/>
        <v>4.4776119402985071</v>
      </c>
      <c r="Q2403" t="s">
        <v>8334</v>
      </c>
      <c r="R2403" t="s">
        <v>8335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0.43333333333333329</v>
      </c>
      <c r="P2404" s="6">
        <f t="shared" si="149"/>
        <v>1.9230769230769231</v>
      </c>
      <c r="Q2404" t="s">
        <v>8334</v>
      </c>
      <c r="R2404" t="s">
        <v>8335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16.833333333333332</v>
      </c>
      <c r="P2405" s="6">
        <f t="shared" si="149"/>
        <v>5.9405940594059405</v>
      </c>
      <c r="Q2405" t="s">
        <v>8334</v>
      </c>
      <c r="R2405" t="s">
        <v>8335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22.52</v>
      </c>
      <c r="P2407" s="6">
        <f t="shared" si="149"/>
        <v>1.7761989342806392</v>
      </c>
      <c r="Q2407" t="s">
        <v>8334</v>
      </c>
      <c r="R2407" t="s">
        <v>8335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41.384615384615387</v>
      </c>
      <c r="P2408" s="6">
        <f t="shared" si="149"/>
        <v>1.1895910780669146</v>
      </c>
      <c r="Q2408" t="s">
        <v>8334</v>
      </c>
      <c r="R2408" t="s">
        <v>8335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25.259090909090908</v>
      </c>
      <c r="P2409" s="6">
        <f t="shared" si="149"/>
        <v>0.59384560014396248</v>
      </c>
      <c r="Q2409" t="s">
        <v>8334</v>
      </c>
      <c r="R2409" t="s">
        <v>8335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0.2</v>
      </c>
      <c r="P2410" s="6">
        <f t="shared" si="149"/>
        <v>6.666666666666667</v>
      </c>
      <c r="Q2410" t="s">
        <v>8334</v>
      </c>
      <c r="R2410" t="s">
        <v>8335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1.8399999999999999</v>
      </c>
      <c r="P2411" s="6">
        <f t="shared" si="149"/>
        <v>1.3043478260869565</v>
      </c>
      <c r="Q2411" t="s">
        <v>8334</v>
      </c>
      <c r="R2411" t="s">
        <v>8335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0.60399999999999998</v>
      </c>
      <c r="P2413" s="6">
        <f t="shared" si="149"/>
        <v>1.9867549668874174</v>
      </c>
      <c r="Q2413" t="s">
        <v>8334</v>
      </c>
      <c r="R2413" t="s">
        <v>8335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0.83333333333333337</v>
      </c>
      <c r="P2415" s="6">
        <f t="shared" si="149"/>
        <v>12</v>
      </c>
      <c r="Q2415" t="s">
        <v>8334</v>
      </c>
      <c r="R2415" t="s">
        <v>8335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3.0666666666666664</v>
      </c>
      <c r="P2416" s="6">
        <f t="shared" si="149"/>
        <v>2.8260869565217392</v>
      </c>
      <c r="Q2416" t="s">
        <v>8334</v>
      </c>
      <c r="R2416" t="s">
        <v>8335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0.55833333333333335</v>
      </c>
      <c r="P2417" s="6">
        <f t="shared" si="149"/>
        <v>1.791044776119403</v>
      </c>
      <c r="Q2417" t="s">
        <v>8334</v>
      </c>
      <c r="R2417" t="s">
        <v>8335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2.5000000000000001E-2</v>
      </c>
      <c r="P2418" s="6">
        <f t="shared" si="149"/>
        <v>20</v>
      </c>
      <c r="Q2418" t="s">
        <v>8334</v>
      </c>
      <c r="R2418" t="s">
        <v>8335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0.02</v>
      </c>
      <c r="P2420" s="6">
        <f t="shared" si="149"/>
        <v>100</v>
      </c>
      <c r="Q2420" t="s">
        <v>8334</v>
      </c>
      <c r="R2420" t="s">
        <v>8335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14.825133372851216</v>
      </c>
      <c r="P2422" s="6">
        <f t="shared" si="149"/>
        <v>1.4394242303078768</v>
      </c>
      <c r="Q2422" t="s">
        <v>8334</v>
      </c>
      <c r="R2422" t="s">
        <v>8335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1.6666666666666666E-2</v>
      </c>
      <c r="P2423" s="6">
        <f t="shared" si="149"/>
        <v>100</v>
      </c>
      <c r="Q2423" t="s">
        <v>8334</v>
      </c>
      <c r="R2423" t="s">
        <v>8335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0.2</v>
      </c>
      <c r="P2424" s="6">
        <f t="shared" si="149"/>
        <v>100</v>
      </c>
      <c r="Q2424" t="s">
        <v>8334</v>
      </c>
      <c r="R2424" t="s">
        <v>8335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1.3333333333333334E-2</v>
      </c>
      <c r="P2425" s="6">
        <f t="shared" si="149"/>
        <v>12.5</v>
      </c>
      <c r="Q2425" t="s">
        <v>8334</v>
      </c>
      <c r="R2425" t="s">
        <v>8335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1.24</v>
      </c>
      <c r="P2426" s="6">
        <f t="shared" si="149"/>
        <v>2.903225806451613</v>
      </c>
      <c r="Q2426" t="s">
        <v>8334</v>
      </c>
      <c r="R2426" t="s">
        <v>8335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2.8571428571428574E-2</v>
      </c>
      <c r="P2427" s="6">
        <f t="shared" si="149"/>
        <v>100</v>
      </c>
      <c r="Q2427" t="s">
        <v>8334</v>
      </c>
      <c r="R2427" t="s">
        <v>8335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2E-3</v>
      </c>
      <c r="P2429" s="6">
        <f t="shared" si="149"/>
        <v>100</v>
      </c>
      <c r="Q2429" t="s">
        <v>8334</v>
      </c>
      <c r="R2429" t="s">
        <v>8335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2.8571428571428571E-3</v>
      </c>
      <c r="P2430" s="6">
        <f t="shared" si="149"/>
        <v>100</v>
      </c>
      <c r="Q2430" t="s">
        <v>8334</v>
      </c>
      <c r="R2430" t="s">
        <v>8335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1.4321428571428572</v>
      </c>
      <c r="P2431" s="6">
        <f t="shared" si="149"/>
        <v>0.199501246882793</v>
      </c>
      <c r="Q2431" t="s">
        <v>8334</v>
      </c>
      <c r="R2431" t="s">
        <v>8335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0.70000000000000007</v>
      </c>
      <c r="P2432" s="6">
        <f t="shared" si="149"/>
        <v>9.5238095238095237</v>
      </c>
      <c r="Q2432" t="s">
        <v>8334</v>
      </c>
      <c r="R2432" t="s">
        <v>8335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2E-3</v>
      </c>
      <c r="P2433" s="6">
        <f t="shared" si="149"/>
        <v>100</v>
      </c>
      <c r="Q2433" t="s">
        <v>8334</v>
      </c>
      <c r="R2433" t="s">
        <v>8335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1.4285714285714287E-2</v>
      </c>
      <c r="P2434" s="6">
        <f t="shared" si="149"/>
        <v>100</v>
      </c>
      <c r="Q2434" t="s">
        <v>8334</v>
      </c>
      <c r="R2434" t="s">
        <v>8335</v>
      </c>
      <c r="S2434" s="11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52">E2435/D2435*100</f>
        <v>0</v>
      </c>
      <c r="P2435" s="6" t="e">
        <f t="shared" ref="P2435:P2498" si="153">L2435/E2435*100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0.13</v>
      </c>
      <c r="P2436" s="6">
        <f t="shared" si="153"/>
        <v>7.6923076923076925</v>
      </c>
      <c r="Q2436" t="s">
        <v>8334</v>
      </c>
      <c r="R2436" t="s">
        <v>8335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0.48960000000000004</v>
      </c>
      <c r="P2437" s="6">
        <f t="shared" si="153"/>
        <v>0.32679738562091504</v>
      </c>
      <c r="Q2437" t="s">
        <v>8334</v>
      </c>
      <c r="R2437" t="s">
        <v>8335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3.8461538461538464E-2</v>
      </c>
      <c r="P2438" s="6">
        <f t="shared" si="153"/>
        <v>4.4444444444444446</v>
      </c>
      <c r="Q2438" t="s">
        <v>8334</v>
      </c>
      <c r="R2438" t="s">
        <v>8335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0.33333333333333337</v>
      </c>
      <c r="P2440" s="6">
        <f t="shared" si="153"/>
        <v>2</v>
      </c>
      <c r="Q2440" t="s">
        <v>8334</v>
      </c>
      <c r="R2440" t="s">
        <v>8335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0.2</v>
      </c>
      <c r="P2442" s="6">
        <f t="shared" si="153"/>
        <v>20</v>
      </c>
      <c r="Q2442" t="s">
        <v>8334</v>
      </c>
      <c r="R2442" t="s">
        <v>8335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107.88</v>
      </c>
      <c r="P2443" s="6">
        <f t="shared" si="153"/>
        <v>1.3471758744283773</v>
      </c>
      <c r="Q2443" t="s">
        <v>8334</v>
      </c>
      <c r="R2443" t="s">
        <v>8350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125.94166666666666</v>
      </c>
      <c r="P2444" s="6">
        <f t="shared" si="153"/>
        <v>1.2307285118771918</v>
      </c>
      <c r="Q2444" t="s">
        <v>8334</v>
      </c>
      <c r="R2444" t="s">
        <v>8350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202.51495</v>
      </c>
      <c r="P2445" s="6">
        <f t="shared" si="153"/>
        <v>0.76784454678531144</v>
      </c>
      <c r="Q2445" t="s">
        <v>8334</v>
      </c>
      <c r="R2445" t="s">
        <v>8350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108.60000000000001</v>
      </c>
      <c r="P2446" s="6">
        <f t="shared" si="153"/>
        <v>1.8723143032535299</v>
      </c>
      <c r="Q2446" t="s">
        <v>8334</v>
      </c>
      <c r="R2446" t="s">
        <v>8350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172.8</v>
      </c>
      <c r="P2447" s="6">
        <f t="shared" si="153"/>
        <v>1.3310185185185186</v>
      </c>
      <c r="Q2447" t="s">
        <v>8334</v>
      </c>
      <c r="R2447" t="s">
        <v>8350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167.98</v>
      </c>
      <c r="P2448" s="6">
        <f t="shared" si="153"/>
        <v>1.3215859030837005</v>
      </c>
      <c r="Q2448" t="s">
        <v>8334</v>
      </c>
      <c r="R2448" t="s">
        <v>8350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427.20000000000005</v>
      </c>
      <c r="P2449" s="6">
        <f t="shared" si="153"/>
        <v>3.1554307116104865</v>
      </c>
      <c r="Q2449" t="s">
        <v>8334</v>
      </c>
      <c r="R2449" t="s">
        <v>8350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107.5</v>
      </c>
      <c r="P2450" s="6">
        <f t="shared" si="153"/>
        <v>2.0930232558139537</v>
      </c>
      <c r="Q2450" t="s">
        <v>8334</v>
      </c>
      <c r="R2450" t="s">
        <v>8350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108</v>
      </c>
      <c r="P2451" s="6">
        <f t="shared" si="153"/>
        <v>1.1111111111111112</v>
      </c>
      <c r="Q2451" t="s">
        <v>8334</v>
      </c>
      <c r="R2451" t="s">
        <v>8350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101.53353333333335</v>
      </c>
      <c r="P2452" s="6">
        <f t="shared" si="153"/>
        <v>0.66972947525382409</v>
      </c>
      <c r="Q2452" t="s">
        <v>8334</v>
      </c>
      <c r="R2452" t="s">
        <v>8350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115.45</v>
      </c>
      <c r="P2453" s="6">
        <f t="shared" si="153"/>
        <v>1.6110870506712862</v>
      </c>
      <c r="Q2453" t="s">
        <v>8334</v>
      </c>
      <c r="R2453" t="s">
        <v>8350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133.5</v>
      </c>
      <c r="P2454" s="6">
        <f t="shared" si="153"/>
        <v>1.8726591760299627</v>
      </c>
      <c r="Q2454" t="s">
        <v>8334</v>
      </c>
      <c r="R2454" t="s">
        <v>8350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154.69999999999999</v>
      </c>
      <c r="P2455" s="6">
        <f t="shared" si="153"/>
        <v>1.4436543848308554</v>
      </c>
      <c r="Q2455" t="s">
        <v>8334</v>
      </c>
      <c r="R2455" t="s">
        <v>8350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100.84571428571429</v>
      </c>
      <c r="P2456" s="6">
        <f t="shared" si="153"/>
        <v>0.36831368993653674</v>
      </c>
      <c r="Q2456" t="s">
        <v>8334</v>
      </c>
      <c r="R2456" t="s">
        <v>8350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182</v>
      </c>
      <c r="P2457" s="6">
        <f t="shared" si="153"/>
        <v>2.9304029304029302</v>
      </c>
      <c r="Q2457" t="s">
        <v>8334</v>
      </c>
      <c r="R2457" t="s">
        <v>8350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180.86666666666667</v>
      </c>
      <c r="P2458" s="6">
        <f t="shared" si="153"/>
        <v>2.4695908588278659</v>
      </c>
      <c r="Q2458" t="s">
        <v>8334</v>
      </c>
      <c r="R2458" t="s">
        <v>8350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102.30434782608695</v>
      </c>
      <c r="P2459" s="6">
        <f t="shared" si="153"/>
        <v>0.5269868253293668</v>
      </c>
      <c r="Q2459" t="s">
        <v>8334</v>
      </c>
      <c r="R2459" t="s">
        <v>8350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110.17999999999999</v>
      </c>
      <c r="P2460" s="6">
        <f t="shared" si="153"/>
        <v>1.4521691777092032</v>
      </c>
      <c r="Q2460" t="s">
        <v>8334</v>
      </c>
      <c r="R2460" t="s">
        <v>8350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102.25</v>
      </c>
      <c r="P2461" s="6">
        <f t="shared" si="153"/>
        <v>0.9193154034229829</v>
      </c>
      <c r="Q2461" t="s">
        <v>8334</v>
      </c>
      <c r="R2461" t="s">
        <v>8350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100.78823529411764</v>
      </c>
      <c r="P2462" s="6">
        <f t="shared" si="153"/>
        <v>0.79374343410762227</v>
      </c>
      <c r="Q2462" t="s">
        <v>8334</v>
      </c>
      <c r="R2462" t="s">
        <v>8350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103.8</v>
      </c>
      <c r="P2463" s="6">
        <f t="shared" si="153"/>
        <v>1.1046885035324341</v>
      </c>
      <c r="Q2463" t="s">
        <v>8323</v>
      </c>
      <c r="R2463" t="s">
        <v>8327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110.70833333333334</v>
      </c>
      <c r="P2464" s="6">
        <f t="shared" si="153"/>
        <v>3.4625517500940908</v>
      </c>
      <c r="Q2464" t="s">
        <v>8323</v>
      </c>
      <c r="R2464" t="s">
        <v>8327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116.25000000000001</v>
      </c>
      <c r="P2465" s="6">
        <f t="shared" si="153"/>
        <v>3.225806451612903</v>
      </c>
      <c r="Q2465" t="s">
        <v>8323</v>
      </c>
      <c r="R2465" t="s">
        <v>8327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111.1</v>
      </c>
      <c r="P2466" s="6">
        <f t="shared" si="153"/>
        <v>1.935193519351935</v>
      </c>
      <c r="Q2466" t="s">
        <v>8323</v>
      </c>
      <c r="R2466" t="s">
        <v>8327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180.14285714285714</v>
      </c>
      <c r="P2467" s="6">
        <f t="shared" si="153"/>
        <v>3.8065027755749403</v>
      </c>
      <c r="Q2467" t="s">
        <v>8323</v>
      </c>
      <c r="R2467" t="s">
        <v>8327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100</v>
      </c>
      <c r="P2468" s="6">
        <f t="shared" si="153"/>
        <v>2.08</v>
      </c>
      <c r="Q2468" t="s">
        <v>8323</v>
      </c>
      <c r="R2468" t="s">
        <v>8327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118.5</v>
      </c>
      <c r="P2469" s="6">
        <f t="shared" si="153"/>
        <v>3.6286919831223625</v>
      </c>
      <c r="Q2469" t="s">
        <v>8323</v>
      </c>
      <c r="R2469" t="s">
        <v>8327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107.21700000000001</v>
      </c>
      <c r="P2470" s="6">
        <f t="shared" si="153"/>
        <v>2.7047949485622613</v>
      </c>
      <c r="Q2470" t="s">
        <v>8323</v>
      </c>
      <c r="R2470" t="s">
        <v>8327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113.66666666666667</v>
      </c>
      <c r="P2471" s="6">
        <f t="shared" si="153"/>
        <v>3.4457478005865099</v>
      </c>
      <c r="Q2471" t="s">
        <v>8323</v>
      </c>
      <c r="R2471" t="s">
        <v>8327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103.16400000000002</v>
      </c>
      <c r="P2472" s="6">
        <f t="shared" si="153"/>
        <v>3.489589391648249</v>
      </c>
      <c r="Q2472" t="s">
        <v>8323</v>
      </c>
      <c r="R2472" t="s">
        <v>8327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128</v>
      </c>
      <c r="P2473" s="6">
        <f t="shared" si="153"/>
        <v>2.65625</v>
      </c>
      <c r="Q2473" t="s">
        <v>8323</v>
      </c>
      <c r="R2473" t="s">
        <v>8327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135.76026666666667</v>
      </c>
      <c r="P2474" s="6">
        <f t="shared" si="153"/>
        <v>1.0214083256564022</v>
      </c>
      <c r="Q2474" t="s">
        <v>8323</v>
      </c>
      <c r="R2474" t="s">
        <v>8327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100</v>
      </c>
      <c r="P2475" s="6">
        <f t="shared" si="153"/>
        <v>2.35</v>
      </c>
      <c r="Q2475" t="s">
        <v>8323</v>
      </c>
      <c r="R2475" t="s">
        <v>8327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100.00360000000002</v>
      </c>
      <c r="P2476" s="6">
        <f t="shared" si="153"/>
        <v>0.75997264098492445</v>
      </c>
      <c r="Q2476" t="s">
        <v>8323</v>
      </c>
      <c r="R2476" t="s">
        <v>8327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104.71999999999998</v>
      </c>
      <c r="P2477" s="6">
        <f t="shared" si="153"/>
        <v>3.0939648586707413</v>
      </c>
      <c r="Q2477" t="s">
        <v>8323</v>
      </c>
      <c r="R2477" t="s">
        <v>8327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105.02249999999999</v>
      </c>
      <c r="P2478" s="6">
        <f t="shared" si="153"/>
        <v>1.6365540717465308</v>
      </c>
      <c r="Q2478" t="s">
        <v>8323</v>
      </c>
      <c r="R2478" t="s">
        <v>8327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171.33333333333334</v>
      </c>
      <c r="P2479" s="6">
        <f t="shared" si="153"/>
        <v>3.1906614785992216</v>
      </c>
      <c r="Q2479" t="s">
        <v>8323</v>
      </c>
      <c r="R2479" t="s">
        <v>8327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127.49999999999999</v>
      </c>
      <c r="P2480" s="6">
        <f t="shared" si="153"/>
        <v>0.77450980392156865</v>
      </c>
      <c r="Q2480" t="s">
        <v>8323</v>
      </c>
      <c r="R2480" t="s">
        <v>8327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133.44333333333333</v>
      </c>
      <c r="P2481" s="6">
        <f t="shared" si="153"/>
        <v>3.9967027202557888</v>
      </c>
      <c r="Q2481" t="s">
        <v>8323</v>
      </c>
      <c r="R2481" t="s">
        <v>8327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100</v>
      </c>
      <c r="P2482" s="6">
        <f t="shared" si="153"/>
        <v>0.4</v>
      </c>
      <c r="Q2482" t="s">
        <v>8323</v>
      </c>
      <c r="R2482" t="s">
        <v>8327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112.91099999999999</v>
      </c>
      <c r="P2483" s="6">
        <f t="shared" si="153"/>
        <v>2.1034265926260511</v>
      </c>
      <c r="Q2483" t="s">
        <v>8323</v>
      </c>
      <c r="R2483" t="s">
        <v>8327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100.1</v>
      </c>
      <c r="P2484" s="6">
        <f t="shared" si="153"/>
        <v>2.4975024975024978</v>
      </c>
      <c r="Q2484" t="s">
        <v>8323</v>
      </c>
      <c r="R2484" t="s">
        <v>8327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113.72727272727272</v>
      </c>
      <c r="P2485" s="6">
        <f t="shared" si="153"/>
        <v>1.5187849720223821</v>
      </c>
      <c r="Q2485" t="s">
        <v>8323</v>
      </c>
      <c r="R2485" t="s">
        <v>8327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119.31742857142855</v>
      </c>
      <c r="P2486" s="6">
        <f t="shared" si="153"/>
        <v>2.1551156459001319</v>
      </c>
      <c r="Q2486" t="s">
        <v>8323</v>
      </c>
      <c r="R2486" t="s">
        <v>8327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103.25</v>
      </c>
      <c r="P2487" s="6">
        <f t="shared" si="153"/>
        <v>1.9854721549636805</v>
      </c>
      <c r="Q2487" t="s">
        <v>8323</v>
      </c>
      <c r="R2487" t="s">
        <v>8327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265.66666666666669</v>
      </c>
      <c r="P2488" s="6">
        <f t="shared" si="153"/>
        <v>3.7641154328732744</v>
      </c>
      <c r="Q2488" t="s">
        <v>8323</v>
      </c>
      <c r="R2488" t="s">
        <v>8327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100.05066666666667</v>
      </c>
      <c r="P2489" s="6">
        <f t="shared" si="153"/>
        <v>2.5320504277832567</v>
      </c>
      <c r="Q2489" t="s">
        <v>8323</v>
      </c>
      <c r="R2489" t="s">
        <v>8327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106.69999999999999</v>
      </c>
      <c r="P2490" s="6">
        <f t="shared" si="153"/>
        <v>2.0306154326772883</v>
      </c>
      <c r="Q2490" t="s">
        <v>8323</v>
      </c>
      <c r="R2490" t="s">
        <v>8327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133.67142857142858</v>
      </c>
      <c r="P2491" s="6">
        <f t="shared" si="153"/>
        <v>1.6030779095864058</v>
      </c>
      <c r="Q2491" t="s">
        <v>8323</v>
      </c>
      <c r="R2491" t="s">
        <v>8327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121.39999999999999</v>
      </c>
      <c r="P2492" s="6">
        <f t="shared" si="153"/>
        <v>2.6359143327841847</v>
      </c>
      <c r="Q2492" t="s">
        <v>8323</v>
      </c>
      <c r="R2492" t="s">
        <v>8327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103.2</v>
      </c>
      <c r="P2493" s="6">
        <f t="shared" si="153"/>
        <v>1.9379844961240309</v>
      </c>
      <c r="Q2493" t="s">
        <v>8323</v>
      </c>
      <c r="R2493" t="s">
        <v>8327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125</v>
      </c>
      <c r="P2494" s="6">
        <f t="shared" si="153"/>
        <v>3.5999999999999996</v>
      </c>
      <c r="Q2494" t="s">
        <v>8323</v>
      </c>
      <c r="R2494" t="s">
        <v>8327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128.69999999999999</v>
      </c>
      <c r="P2495" s="6">
        <f t="shared" si="153"/>
        <v>1.0062160062160062</v>
      </c>
      <c r="Q2495" t="s">
        <v>8323</v>
      </c>
      <c r="R2495" t="s">
        <v>8327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101.00533333333333</v>
      </c>
      <c r="P2496" s="6">
        <f t="shared" si="153"/>
        <v>2.5741214985347307</v>
      </c>
      <c r="Q2496" t="s">
        <v>8323</v>
      </c>
      <c r="R2496" t="s">
        <v>8327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127.53666666666665</v>
      </c>
      <c r="P2497" s="6">
        <f t="shared" si="153"/>
        <v>2.1954470609759285</v>
      </c>
      <c r="Q2497" t="s">
        <v>8323</v>
      </c>
      <c r="R2497" t="s">
        <v>8327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2"/>
        <v>100</v>
      </c>
      <c r="P2498" s="6">
        <f t="shared" si="153"/>
        <v>0.16666666666666669</v>
      </c>
      <c r="Q2498" t="s">
        <v>8323</v>
      </c>
      <c r="R2498" t="s">
        <v>8327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56">E2499/D2499*100</f>
        <v>112.7715</v>
      </c>
      <c r="P2499" s="6">
        <f t="shared" ref="P2499:P2562" si="157">L2499/E2499*100</f>
        <v>1.2414484156014598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105.60000000000001</v>
      </c>
      <c r="P2500" s="6">
        <f t="shared" si="157"/>
        <v>1.893939393939394</v>
      </c>
      <c r="Q2500" t="s">
        <v>8323</v>
      </c>
      <c r="R2500" t="s">
        <v>8327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202.625</v>
      </c>
      <c r="P2501" s="6">
        <f t="shared" si="157"/>
        <v>2.0974706971005554</v>
      </c>
      <c r="Q2501" t="s">
        <v>8323</v>
      </c>
      <c r="R2501" t="s">
        <v>8327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113.33333333333333</v>
      </c>
      <c r="P2502" s="6">
        <f t="shared" si="157"/>
        <v>4.2647058823529411</v>
      </c>
      <c r="Q2502" t="s">
        <v>8323</v>
      </c>
      <c r="R2502" t="s">
        <v>8327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2.5545454545454547</v>
      </c>
      <c r="P2503" s="6">
        <f t="shared" si="157"/>
        <v>2.4911032028469751</v>
      </c>
      <c r="Q2503" t="s">
        <v>8334</v>
      </c>
      <c r="R2503" t="s">
        <v>8351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7.8181818181818186E-2</v>
      </c>
      <c r="P2504" s="6">
        <f t="shared" si="157"/>
        <v>5.8139534883720927</v>
      </c>
      <c r="Q2504" t="s">
        <v>8334</v>
      </c>
      <c r="R2504" t="s">
        <v>8351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0.6</v>
      </c>
      <c r="P2508" s="6">
        <f t="shared" si="157"/>
        <v>6.666666666666667</v>
      </c>
      <c r="Q2508" t="s">
        <v>8334</v>
      </c>
      <c r="R2508" t="s">
        <v>8351</v>
      </c>
      <c r="S2508" s="11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1.0526315789473684</v>
      </c>
      <c r="P2511" s="6">
        <f t="shared" si="157"/>
        <v>2.8000000000000003</v>
      </c>
      <c r="Q2511" t="s">
        <v>8334</v>
      </c>
      <c r="R2511" t="s">
        <v>8351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0.15</v>
      </c>
      <c r="P2512" s="6">
        <f t="shared" si="157"/>
        <v>2.666666666666667</v>
      </c>
      <c r="Q2512" t="s">
        <v>8334</v>
      </c>
      <c r="R2512" t="s">
        <v>8351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1.7500000000000002</v>
      </c>
      <c r="P2516" s="6">
        <f t="shared" si="157"/>
        <v>1.9047619047619049</v>
      </c>
      <c r="Q2516" t="s">
        <v>8334</v>
      </c>
      <c r="R2516" t="s">
        <v>8351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18.600000000000001</v>
      </c>
      <c r="P2517" s="6">
        <f t="shared" si="157"/>
        <v>1.2903225806451613</v>
      </c>
      <c r="Q2517" t="s">
        <v>8334</v>
      </c>
      <c r="R2517" t="s">
        <v>8351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9.8166666666666664</v>
      </c>
      <c r="P2519" s="6">
        <f t="shared" si="157"/>
        <v>1.8675721561969438</v>
      </c>
      <c r="Q2519" t="s">
        <v>8334</v>
      </c>
      <c r="R2519" t="s">
        <v>8351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4.3333333333333335E-2</v>
      </c>
      <c r="P2521" s="6">
        <f t="shared" si="157"/>
        <v>6.1538461538461542</v>
      </c>
      <c r="Q2521" t="s">
        <v>8334</v>
      </c>
      <c r="R2521" t="s">
        <v>8351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109.48792</v>
      </c>
      <c r="P2523" s="6">
        <f t="shared" si="157"/>
        <v>0.96448996382431962</v>
      </c>
      <c r="Q2523" t="s">
        <v>8323</v>
      </c>
      <c r="R2523" t="s">
        <v>8352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100</v>
      </c>
      <c r="P2524" s="6">
        <f t="shared" si="157"/>
        <v>0.54</v>
      </c>
      <c r="Q2524" t="s">
        <v>8323</v>
      </c>
      <c r="R2524" t="s">
        <v>8352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156.44444444444446</v>
      </c>
      <c r="P2525" s="6">
        <f t="shared" si="157"/>
        <v>1.8465909090909092</v>
      </c>
      <c r="Q2525" t="s">
        <v>8323</v>
      </c>
      <c r="R2525" t="s">
        <v>8352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101.6</v>
      </c>
      <c r="P2526" s="6">
        <f t="shared" si="157"/>
        <v>0.56430446194225725</v>
      </c>
      <c r="Q2526" t="s">
        <v>8323</v>
      </c>
      <c r="R2526" t="s">
        <v>8352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100.325</v>
      </c>
      <c r="P2527" s="6">
        <f t="shared" si="157"/>
        <v>0.99676052828307993</v>
      </c>
      <c r="Q2527" t="s">
        <v>8323</v>
      </c>
      <c r="R2527" t="s">
        <v>8352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112.94999999999999</v>
      </c>
      <c r="P2528" s="6">
        <f t="shared" si="157"/>
        <v>0.7304116865869853</v>
      </c>
      <c r="Q2528" t="s">
        <v>8323</v>
      </c>
      <c r="R2528" t="s">
        <v>8352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102.125</v>
      </c>
      <c r="P2529" s="6">
        <f t="shared" si="157"/>
        <v>1.7380660954712364</v>
      </c>
      <c r="Q2529" t="s">
        <v>8323</v>
      </c>
      <c r="R2529" t="s">
        <v>8352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107.24974999999999</v>
      </c>
      <c r="P2530" s="6">
        <f t="shared" si="157"/>
        <v>1.88811628931536</v>
      </c>
      <c r="Q2530" t="s">
        <v>8323</v>
      </c>
      <c r="R2530" t="s">
        <v>8352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104.28333333333333</v>
      </c>
      <c r="P2531" s="6">
        <f t="shared" si="157"/>
        <v>1.2146396036439189</v>
      </c>
      <c r="Q2531" t="s">
        <v>8323</v>
      </c>
      <c r="R2531" t="s">
        <v>8352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100</v>
      </c>
      <c r="P2532" s="6">
        <f t="shared" si="157"/>
        <v>0.73846153846153839</v>
      </c>
      <c r="Q2532" t="s">
        <v>8323</v>
      </c>
      <c r="R2532" t="s">
        <v>8352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100.4</v>
      </c>
      <c r="P2533" s="6">
        <f t="shared" si="157"/>
        <v>1.3501549358123064</v>
      </c>
      <c r="Q2533" t="s">
        <v>8323</v>
      </c>
      <c r="R2533" t="s">
        <v>8352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126.125</v>
      </c>
      <c r="P2534" s="6">
        <f t="shared" si="157"/>
        <v>1.1892963330029733</v>
      </c>
      <c r="Q2534" t="s">
        <v>8323</v>
      </c>
      <c r="R2534" t="s">
        <v>8352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110.66666666666667</v>
      </c>
      <c r="P2535" s="6">
        <f t="shared" si="157"/>
        <v>1.6385542168674698</v>
      </c>
      <c r="Q2535" t="s">
        <v>8323</v>
      </c>
      <c r="R2535" t="s">
        <v>8352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105</v>
      </c>
      <c r="P2536" s="6">
        <f t="shared" si="157"/>
        <v>0.66666666666666674</v>
      </c>
      <c r="Q2536" t="s">
        <v>8323</v>
      </c>
      <c r="R2536" t="s">
        <v>8352</v>
      </c>
      <c r="S2536" s="11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103.77499999999999</v>
      </c>
      <c r="P2537" s="6">
        <f t="shared" si="157"/>
        <v>0.37581305709467594</v>
      </c>
      <c r="Q2537" t="s">
        <v>8323</v>
      </c>
      <c r="R2537" t="s">
        <v>8352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115.99999999999999</v>
      </c>
      <c r="P2538" s="6">
        <f t="shared" si="157"/>
        <v>13.793103448275861</v>
      </c>
      <c r="Q2538" t="s">
        <v>8323</v>
      </c>
      <c r="R2538" t="s">
        <v>8352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110.00000000000001</v>
      </c>
      <c r="P2539" s="6">
        <f t="shared" si="157"/>
        <v>1</v>
      </c>
      <c r="Q2539" t="s">
        <v>8323</v>
      </c>
      <c r="R2539" t="s">
        <v>8352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113.01761111111111</v>
      </c>
      <c r="P2540" s="6">
        <f t="shared" si="157"/>
        <v>0.90939612656237945</v>
      </c>
      <c r="Q2540" t="s">
        <v>8323</v>
      </c>
      <c r="R2540" t="s">
        <v>8352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100.25</v>
      </c>
      <c r="P2541" s="6">
        <f t="shared" si="157"/>
        <v>0.58852867830423938</v>
      </c>
      <c r="Q2541" t="s">
        <v>8323</v>
      </c>
      <c r="R2541" t="s">
        <v>8352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103.4</v>
      </c>
      <c r="P2542" s="6">
        <f t="shared" si="157"/>
        <v>1.0444874274661509</v>
      </c>
      <c r="Q2542" t="s">
        <v>8323</v>
      </c>
      <c r="R2542" t="s">
        <v>8352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107.02857142857142</v>
      </c>
      <c r="P2543" s="6">
        <f t="shared" si="157"/>
        <v>1.6817939135077415</v>
      </c>
      <c r="Q2543" t="s">
        <v>8323</v>
      </c>
      <c r="R2543" t="s">
        <v>8352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103.57142857142858</v>
      </c>
      <c r="P2544" s="6">
        <f t="shared" si="157"/>
        <v>1.7931034482758619</v>
      </c>
      <c r="Q2544" t="s">
        <v>8323</v>
      </c>
      <c r="R2544" t="s">
        <v>8352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156.4</v>
      </c>
      <c r="P2545" s="6">
        <f t="shared" si="157"/>
        <v>3.3248081841432229</v>
      </c>
      <c r="Q2545" t="s">
        <v>8323</v>
      </c>
      <c r="R2545" t="s">
        <v>8352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100.82</v>
      </c>
      <c r="P2546" s="6">
        <f t="shared" si="157"/>
        <v>1.1307280301527474</v>
      </c>
      <c r="Q2546" t="s">
        <v>8323</v>
      </c>
      <c r="R2546" t="s">
        <v>8352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195.3</v>
      </c>
      <c r="P2547" s="6">
        <f t="shared" si="157"/>
        <v>1.5616999487967231</v>
      </c>
      <c r="Q2547" t="s">
        <v>8323</v>
      </c>
      <c r="R2547" t="s">
        <v>8352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111.71428571428572</v>
      </c>
      <c r="P2548" s="6">
        <f t="shared" si="157"/>
        <v>1.6624040920716114</v>
      </c>
      <c r="Q2548" t="s">
        <v>8323</v>
      </c>
      <c r="R2548" t="s">
        <v>8352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119.85454545454546</v>
      </c>
      <c r="P2549" s="6">
        <f t="shared" si="157"/>
        <v>2.0327669902912624</v>
      </c>
      <c r="Q2549" t="s">
        <v>8323</v>
      </c>
      <c r="R2549" t="s">
        <v>8352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101.85</v>
      </c>
      <c r="P2550" s="6">
        <f t="shared" si="157"/>
        <v>0.60546555391916224</v>
      </c>
      <c r="Q2550" t="s">
        <v>8323</v>
      </c>
      <c r="R2550" t="s">
        <v>8352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102.80254777070064</v>
      </c>
      <c r="P2551" s="6">
        <f t="shared" si="157"/>
        <v>2.2924411400247831</v>
      </c>
      <c r="Q2551" t="s">
        <v>8323</v>
      </c>
      <c r="R2551" t="s">
        <v>8352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100.84615384615385</v>
      </c>
      <c r="P2552" s="6">
        <f t="shared" si="157"/>
        <v>2.2883295194508007</v>
      </c>
      <c r="Q2552" t="s">
        <v>8323</v>
      </c>
      <c r="R2552" t="s">
        <v>8352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102.73469387755102</v>
      </c>
      <c r="P2553" s="6">
        <f t="shared" si="157"/>
        <v>1.4832472520196001</v>
      </c>
      <c r="Q2553" t="s">
        <v>8323</v>
      </c>
      <c r="R2553" t="s">
        <v>8352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106.5</v>
      </c>
      <c r="P2554" s="6">
        <f t="shared" si="157"/>
        <v>0.56338028169014087</v>
      </c>
      <c r="Q2554" t="s">
        <v>8323</v>
      </c>
      <c r="R2554" t="s">
        <v>8352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155.53333333333333</v>
      </c>
      <c r="P2555" s="6">
        <f t="shared" si="157"/>
        <v>2.5717959708529787</v>
      </c>
      <c r="Q2555" t="s">
        <v>8323</v>
      </c>
      <c r="R2555" t="s">
        <v>8352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122.8</v>
      </c>
      <c r="P2556" s="6">
        <f t="shared" si="157"/>
        <v>1.8186753528773074</v>
      </c>
      <c r="Q2556" t="s">
        <v>8323</v>
      </c>
      <c r="R2556" t="s">
        <v>8352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107.35</v>
      </c>
      <c r="P2557" s="6">
        <f t="shared" si="157"/>
        <v>1.6301816488122962</v>
      </c>
      <c r="Q2557" t="s">
        <v>8323</v>
      </c>
      <c r="R2557" t="s">
        <v>8352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105.50335570469798</v>
      </c>
      <c r="P2558" s="6">
        <f t="shared" si="157"/>
        <v>4.3256997455470731</v>
      </c>
      <c r="Q2558" t="s">
        <v>8323</v>
      </c>
      <c r="R2558" t="s">
        <v>8352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118.44444444444444</v>
      </c>
      <c r="P2559" s="6">
        <f t="shared" si="157"/>
        <v>3.3771106941838651</v>
      </c>
      <c r="Q2559" t="s">
        <v>8323</v>
      </c>
      <c r="R2559" t="s">
        <v>8352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108.88</v>
      </c>
      <c r="P2560" s="6">
        <f t="shared" si="157"/>
        <v>1.322556943423953</v>
      </c>
      <c r="Q2560" t="s">
        <v>8323</v>
      </c>
      <c r="R2560" t="s">
        <v>8352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111.25</v>
      </c>
      <c r="P2561" s="6">
        <f t="shared" si="157"/>
        <v>2.8089887640449436</v>
      </c>
      <c r="Q2561" t="s">
        <v>8323</v>
      </c>
      <c r="R2561" t="s">
        <v>8352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6"/>
        <v>100.1</v>
      </c>
      <c r="P2562" s="6">
        <f t="shared" si="157"/>
        <v>0.69930069930069927</v>
      </c>
      <c r="Q2562" t="s">
        <v>8323</v>
      </c>
      <c r="R2562" t="s">
        <v>8352</v>
      </c>
      <c r="S2562" s="11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60">E2563/D2563*100</f>
        <v>0</v>
      </c>
      <c r="P2563" s="6" t="e">
        <f t="shared" ref="P2563:P2626" si="161">L2563/E2563*100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0.75</v>
      </c>
      <c r="P2564" s="6">
        <f t="shared" si="161"/>
        <v>4</v>
      </c>
      <c r="Q2564" t="s">
        <v>8334</v>
      </c>
      <c r="R2564" t="s">
        <v>8335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1</v>
      </c>
      <c r="P2567" s="6">
        <f t="shared" si="161"/>
        <v>1</v>
      </c>
      <c r="Q2567" t="s">
        <v>8334</v>
      </c>
      <c r="R2567" t="s">
        <v>8335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0.26666666666666666</v>
      </c>
      <c r="P2569" s="6">
        <f t="shared" si="161"/>
        <v>1.6666666666666667</v>
      </c>
      <c r="Q2569" t="s">
        <v>8334</v>
      </c>
      <c r="R2569" t="s">
        <v>8335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0.5</v>
      </c>
      <c r="P2570" s="6">
        <f t="shared" si="161"/>
        <v>2</v>
      </c>
      <c r="Q2570" t="s">
        <v>8334</v>
      </c>
      <c r="R2570" t="s">
        <v>8335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2.2307692307692308</v>
      </c>
      <c r="P2571" s="6">
        <f t="shared" si="161"/>
        <v>1.3793103448275863</v>
      </c>
      <c r="Q2571" t="s">
        <v>8334</v>
      </c>
      <c r="R2571" t="s">
        <v>8335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0.84285714285714297</v>
      </c>
      <c r="P2572" s="6">
        <f t="shared" si="161"/>
        <v>3.3898305084745761</v>
      </c>
      <c r="Q2572" t="s">
        <v>8334</v>
      </c>
      <c r="R2572" t="s">
        <v>8335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0.25</v>
      </c>
      <c r="P2573" s="6">
        <f t="shared" si="161"/>
        <v>1.6</v>
      </c>
      <c r="Q2573" t="s">
        <v>8334</v>
      </c>
      <c r="R2573" t="s">
        <v>8335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0.13849999999999998</v>
      </c>
      <c r="P2581" s="6">
        <f t="shared" si="161"/>
        <v>4.3321299638989164</v>
      </c>
      <c r="Q2581" t="s">
        <v>8334</v>
      </c>
      <c r="R2581" t="s">
        <v>8335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0.6</v>
      </c>
      <c r="P2582" s="6">
        <f t="shared" si="161"/>
        <v>3.9215686274509802</v>
      </c>
      <c r="Q2582" t="s">
        <v>8334</v>
      </c>
      <c r="R2582" t="s">
        <v>8335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10.6</v>
      </c>
      <c r="P2583" s="6">
        <f t="shared" si="161"/>
        <v>2.0754716981132075</v>
      </c>
      <c r="Q2583" t="s">
        <v>8334</v>
      </c>
      <c r="R2583" t="s">
        <v>8335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1.1111111111111111E-3</v>
      </c>
      <c r="P2584" s="6">
        <f t="shared" si="161"/>
        <v>100</v>
      </c>
      <c r="Q2584" t="s">
        <v>8334</v>
      </c>
      <c r="R2584" t="s">
        <v>8335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0.5</v>
      </c>
      <c r="P2585" s="6">
        <f t="shared" si="161"/>
        <v>100</v>
      </c>
      <c r="Q2585" t="s">
        <v>8334</v>
      </c>
      <c r="R2585" t="s">
        <v>8335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0.16666666666666669</v>
      </c>
      <c r="P2587" s="6">
        <f t="shared" si="161"/>
        <v>2</v>
      </c>
      <c r="Q2587" t="s">
        <v>8334</v>
      </c>
      <c r="R2587" t="s">
        <v>8335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0.16666666666666669</v>
      </c>
      <c r="P2588" s="6">
        <f t="shared" si="161"/>
        <v>20</v>
      </c>
      <c r="Q2588" t="s">
        <v>8334</v>
      </c>
      <c r="R2588" t="s">
        <v>8335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2.4340000000000002</v>
      </c>
      <c r="P2589" s="6">
        <f t="shared" si="161"/>
        <v>0.49301561216105172</v>
      </c>
      <c r="Q2589" t="s">
        <v>8334</v>
      </c>
      <c r="R2589" t="s">
        <v>8335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3.8833333333333329</v>
      </c>
      <c r="P2590" s="6">
        <f t="shared" si="161"/>
        <v>3.4334763948497855</v>
      </c>
      <c r="Q2590" t="s">
        <v>8334</v>
      </c>
      <c r="R2590" t="s">
        <v>8335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0.01</v>
      </c>
      <c r="P2591" s="6">
        <f t="shared" si="161"/>
        <v>20</v>
      </c>
      <c r="Q2591" t="s">
        <v>8334</v>
      </c>
      <c r="R2591" t="s">
        <v>8335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1.7333333333333332</v>
      </c>
      <c r="P2593" s="6">
        <f t="shared" si="161"/>
        <v>7.6923076923076925</v>
      </c>
      <c r="Q2593" t="s">
        <v>8334</v>
      </c>
      <c r="R2593" t="s">
        <v>8335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0.16666666666666669</v>
      </c>
      <c r="P2594" s="6">
        <f t="shared" si="161"/>
        <v>2</v>
      </c>
      <c r="Q2594" t="s">
        <v>8334</v>
      </c>
      <c r="R2594" t="s">
        <v>8335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1.25E-3</v>
      </c>
      <c r="P2596" s="6">
        <f t="shared" si="161"/>
        <v>100</v>
      </c>
      <c r="Q2596" t="s">
        <v>8334</v>
      </c>
      <c r="R2596" t="s">
        <v>8335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12.166666666666668</v>
      </c>
      <c r="P2597" s="6">
        <f t="shared" si="161"/>
        <v>1.0410958904109588</v>
      </c>
      <c r="Q2597" t="s">
        <v>8334</v>
      </c>
      <c r="R2597" t="s">
        <v>8335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23.588571428571427</v>
      </c>
      <c r="P2598" s="6">
        <f t="shared" si="161"/>
        <v>0.32703488372093026</v>
      </c>
      <c r="Q2598" t="s">
        <v>8334</v>
      </c>
      <c r="R2598" t="s">
        <v>8335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5.6666666666666661</v>
      </c>
      <c r="P2599" s="6">
        <f t="shared" si="161"/>
        <v>8.235294117647058</v>
      </c>
      <c r="Q2599" t="s">
        <v>8334</v>
      </c>
      <c r="R2599" t="s">
        <v>8335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39</v>
      </c>
      <c r="P2600" s="6">
        <f t="shared" si="161"/>
        <v>1.1965811965811968</v>
      </c>
      <c r="Q2600" t="s">
        <v>8334</v>
      </c>
      <c r="R2600" t="s">
        <v>8335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0.99546510341776351</v>
      </c>
      <c r="P2601" s="6">
        <f t="shared" si="161"/>
        <v>5.5555555555555554</v>
      </c>
      <c r="Q2601" t="s">
        <v>8334</v>
      </c>
      <c r="R2601" t="s">
        <v>8335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6.9320000000000004</v>
      </c>
      <c r="P2602" s="6">
        <f t="shared" si="161"/>
        <v>0.86555106751298316</v>
      </c>
      <c r="Q2602" t="s">
        <v>8334</v>
      </c>
      <c r="R2602" t="s">
        <v>8335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661.4</v>
      </c>
      <c r="P2603" s="6">
        <f t="shared" si="161"/>
        <v>4.5660719685515572</v>
      </c>
      <c r="Q2603" t="s">
        <v>8317</v>
      </c>
      <c r="R2603" t="s">
        <v>8353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326.0916666666667</v>
      </c>
      <c r="P2604" s="6">
        <f t="shared" si="161"/>
        <v>1.2496486161866551</v>
      </c>
      <c r="Q2604" t="s">
        <v>8317</v>
      </c>
      <c r="R2604" t="s">
        <v>8353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101.48571428571429</v>
      </c>
      <c r="P2605" s="6">
        <f t="shared" si="161"/>
        <v>2.8153153153153152</v>
      </c>
      <c r="Q2605" t="s">
        <v>8317</v>
      </c>
      <c r="R2605" t="s">
        <v>8353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104.21799999999999</v>
      </c>
      <c r="P2606" s="6">
        <f t="shared" si="161"/>
        <v>1.540041067761807</v>
      </c>
      <c r="Q2606" t="s">
        <v>8317</v>
      </c>
      <c r="R2606" t="s">
        <v>8353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107.42157000000002</v>
      </c>
      <c r="P2607" s="6">
        <f t="shared" si="161"/>
        <v>1.640266475345687</v>
      </c>
      <c r="Q2607" t="s">
        <v>8317</v>
      </c>
      <c r="R2607" t="s">
        <v>8353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110.05454545454545</v>
      </c>
      <c r="P2608" s="6">
        <f t="shared" si="161"/>
        <v>3.1802412027094005</v>
      </c>
      <c r="Q2608" t="s">
        <v>8317</v>
      </c>
      <c r="R2608" t="s">
        <v>8353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407.7</v>
      </c>
      <c r="P2609" s="6">
        <f t="shared" si="161"/>
        <v>1.2202599950944322</v>
      </c>
      <c r="Q2609" t="s">
        <v>8317</v>
      </c>
      <c r="R2609" t="s">
        <v>8353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223.92500000000001</v>
      </c>
      <c r="P2610" s="6">
        <f t="shared" si="161"/>
        <v>1.6969967623088087</v>
      </c>
      <c r="Q2610" t="s">
        <v>8317</v>
      </c>
      <c r="R2610" t="s">
        <v>8353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303.80111428571428</v>
      </c>
      <c r="P2611" s="6">
        <f t="shared" si="161"/>
        <v>0.63575427495375503</v>
      </c>
      <c r="Q2611" t="s">
        <v>8317</v>
      </c>
      <c r="R2611" t="s">
        <v>8353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141.3251043268175</v>
      </c>
      <c r="P2612" s="6">
        <f t="shared" si="161"/>
        <v>1.7934482259160416</v>
      </c>
      <c r="Q2612" t="s">
        <v>8317</v>
      </c>
      <c r="R2612" t="s">
        <v>8353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2790.6363636363635</v>
      </c>
      <c r="P2613" s="6">
        <f t="shared" si="161"/>
        <v>1.1932762159168648</v>
      </c>
      <c r="Q2613" t="s">
        <v>8317</v>
      </c>
      <c r="R2613" t="s">
        <v>8353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171.76130000000001</v>
      </c>
      <c r="P2614" s="6">
        <f t="shared" si="161"/>
        <v>1.7116777760764503</v>
      </c>
      <c r="Q2614" t="s">
        <v>8317</v>
      </c>
      <c r="R2614" t="s">
        <v>8353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101.01333333333334</v>
      </c>
      <c r="P2615" s="6">
        <f t="shared" si="161"/>
        <v>0.36958817317845827</v>
      </c>
      <c r="Q2615" t="s">
        <v>8317</v>
      </c>
      <c r="R2615" t="s">
        <v>8353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102</v>
      </c>
      <c r="P2616" s="6">
        <f t="shared" si="161"/>
        <v>0.93370681605975725</v>
      </c>
      <c r="Q2616" t="s">
        <v>8317</v>
      </c>
      <c r="R2616" t="s">
        <v>8353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169.76511744127936</v>
      </c>
      <c r="P2617" s="6">
        <f t="shared" si="161"/>
        <v>2.1195172210774214</v>
      </c>
      <c r="Q2617" t="s">
        <v>8317</v>
      </c>
      <c r="R2617" t="s">
        <v>8353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114.53400000000001</v>
      </c>
      <c r="P2618" s="6">
        <f t="shared" si="161"/>
        <v>0.83119423053416452</v>
      </c>
      <c r="Q2618" t="s">
        <v>8317</v>
      </c>
      <c r="R2618" t="s">
        <v>8353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877.6</v>
      </c>
      <c r="P2619" s="6">
        <f t="shared" si="161"/>
        <v>3.6235186873290797</v>
      </c>
      <c r="Q2619" t="s">
        <v>8317</v>
      </c>
      <c r="R2619" t="s">
        <v>8353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105.38666666666667</v>
      </c>
      <c r="P2620" s="6">
        <f t="shared" si="161"/>
        <v>0.48709514170040485</v>
      </c>
      <c r="Q2620" t="s">
        <v>8317</v>
      </c>
      <c r="R2620" t="s">
        <v>8353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188.39999999999998</v>
      </c>
      <c r="P2621" s="6">
        <f t="shared" si="161"/>
        <v>2.8131634819532909</v>
      </c>
      <c r="Q2621" t="s">
        <v>8317</v>
      </c>
      <c r="R2621" t="s">
        <v>8353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143.65230769230772</v>
      </c>
      <c r="P2622" s="6">
        <f t="shared" si="161"/>
        <v>1.3397733844539164</v>
      </c>
      <c r="Q2622" t="s">
        <v>8317</v>
      </c>
      <c r="R26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145.88</v>
      </c>
      <c r="P2623" s="6">
        <f t="shared" si="161"/>
        <v>2.1250342747463669</v>
      </c>
      <c r="Q2623" t="s">
        <v>8317</v>
      </c>
      <c r="R2623" t="s">
        <v>8353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131.184</v>
      </c>
      <c r="P2624" s="6">
        <f t="shared" si="161"/>
        <v>3.7606212139691833</v>
      </c>
      <c r="Q2624" t="s">
        <v>8317</v>
      </c>
      <c r="R2624" t="s">
        <v>8353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113.99999999999999</v>
      </c>
      <c r="P2625" s="6">
        <f t="shared" si="161"/>
        <v>2.7192982456140351</v>
      </c>
      <c r="Q2625" t="s">
        <v>8317</v>
      </c>
      <c r="R2625" t="s">
        <v>8353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0"/>
        <v>1379.4206249999997</v>
      </c>
      <c r="P2626" s="6">
        <f t="shared" si="161"/>
        <v>3.1426237374114949</v>
      </c>
      <c r="Q2626" t="s">
        <v>8317</v>
      </c>
      <c r="R2626" t="s">
        <v>8353</v>
      </c>
      <c r="S2626" s="11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64">E2627/D2627*100</f>
        <v>956</v>
      </c>
      <c r="P2627" s="6">
        <f t="shared" ref="P2627:P2690" si="165">L2627/E2627*100</f>
        <v>3.626220362622036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112.00000000000001</v>
      </c>
      <c r="P2628" s="6">
        <f t="shared" si="165"/>
        <v>1.7857142857142856</v>
      </c>
      <c r="Q2628" t="s">
        <v>8317</v>
      </c>
      <c r="R2628" t="s">
        <v>8353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646.66666666666663</v>
      </c>
      <c r="P2629" s="6">
        <f t="shared" si="165"/>
        <v>4.6391752577319592</v>
      </c>
      <c r="Q2629" t="s">
        <v>8317</v>
      </c>
      <c r="R2629" t="s">
        <v>8353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110.36948748510132</v>
      </c>
      <c r="P2630" s="6">
        <f t="shared" si="165"/>
        <v>2.2678185745140391</v>
      </c>
      <c r="Q2630" t="s">
        <v>8317</v>
      </c>
      <c r="R2630" t="s">
        <v>8353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127.74000000000001</v>
      </c>
      <c r="P2631" s="6">
        <f t="shared" si="165"/>
        <v>1.565680288085173</v>
      </c>
      <c r="Q2631" t="s">
        <v>8317</v>
      </c>
      <c r="R2631" t="s">
        <v>8353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157.9</v>
      </c>
      <c r="P2632" s="6">
        <f t="shared" si="165"/>
        <v>2.5649145028499047</v>
      </c>
      <c r="Q2632" t="s">
        <v>8317</v>
      </c>
      <c r="R2632" t="s">
        <v>8353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114.66525000000001</v>
      </c>
      <c r="P2633" s="6">
        <f t="shared" si="165"/>
        <v>1.2471084308454392</v>
      </c>
      <c r="Q2633" t="s">
        <v>8317</v>
      </c>
      <c r="R2633" t="s">
        <v>8353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137.00934579439252</v>
      </c>
      <c r="P2634" s="6">
        <f t="shared" si="165"/>
        <v>2.8649386084583903</v>
      </c>
      <c r="Q2634" t="s">
        <v>8317</v>
      </c>
      <c r="R2634" t="s">
        <v>8353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354.62</v>
      </c>
      <c r="P2635" s="6">
        <f t="shared" si="165"/>
        <v>1.122328125881225</v>
      </c>
      <c r="Q2635" t="s">
        <v>8317</v>
      </c>
      <c r="R2635" t="s">
        <v>8353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106.02150537634409</v>
      </c>
      <c r="P2636" s="6">
        <f t="shared" si="165"/>
        <v>2.5354969574036512</v>
      </c>
      <c r="Q2636" t="s">
        <v>8317</v>
      </c>
      <c r="R2636" t="s">
        <v>8353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100</v>
      </c>
      <c r="P2637" s="6">
        <f t="shared" si="165"/>
        <v>0.73043478260869565</v>
      </c>
      <c r="Q2637" t="s">
        <v>8317</v>
      </c>
      <c r="R2637" t="s">
        <v>8353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187.3</v>
      </c>
      <c r="P2638" s="6">
        <f t="shared" si="165"/>
        <v>2.6695141484249869</v>
      </c>
      <c r="Q2638" t="s">
        <v>8317</v>
      </c>
      <c r="R2638" t="s">
        <v>8353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166.2</v>
      </c>
      <c r="P2639" s="6">
        <f t="shared" si="165"/>
        <v>3.1287605294825513</v>
      </c>
      <c r="Q2639" t="s">
        <v>8317</v>
      </c>
      <c r="R2639" t="s">
        <v>8353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101.72910662824208</v>
      </c>
      <c r="P2640" s="6">
        <f t="shared" si="165"/>
        <v>3.9660056657223794</v>
      </c>
      <c r="Q2640" t="s">
        <v>8317</v>
      </c>
      <c r="R2640" t="s">
        <v>8353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164</v>
      </c>
      <c r="P2641" s="6">
        <f t="shared" si="165"/>
        <v>9.9593495934959346</v>
      </c>
      <c r="Q2641" t="s">
        <v>8317</v>
      </c>
      <c r="R2641" t="s">
        <v>8353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105.66666666666666</v>
      </c>
      <c r="P2642" s="6">
        <f t="shared" si="165"/>
        <v>2.1766561514195581</v>
      </c>
      <c r="Q2642" t="s">
        <v>8317</v>
      </c>
      <c r="R2642" t="s">
        <v>8353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1</v>
      </c>
      <c r="P2643" s="6">
        <f t="shared" si="165"/>
        <v>6.666666666666667</v>
      </c>
      <c r="Q2643" t="s">
        <v>8317</v>
      </c>
      <c r="R2643" t="s">
        <v>8353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33.559730999999999</v>
      </c>
      <c r="P2645" s="6">
        <f t="shared" si="165"/>
        <v>0.44726222626754664</v>
      </c>
      <c r="Q2645" t="s">
        <v>8317</v>
      </c>
      <c r="R2645" t="s">
        <v>8353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2.0529999999999999</v>
      </c>
      <c r="P2646" s="6">
        <f t="shared" si="165"/>
        <v>2.5328787140769604</v>
      </c>
      <c r="Q2646" t="s">
        <v>8317</v>
      </c>
      <c r="R2646" t="s">
        <v>8353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10.5</v>
      </c>
      <c r="P2647" s="6">
        <f t="shared" si="165"/>
        <v>1.0952380952380953</v>
      </c>
      <c r="Q2647" t="s">
        <v>8317</v>
      </c>
      <c r="R2647" t="s">
        <v>8353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8.4172840000000004</v>
      </c>
      <c r="P2648" s="6">
        <f t="shared" si="165"/>
        <v>1.2711938910460905</v>
      </c>
      <c r="Q2648" t="s">
        <v>8317</v>
      </c>
      <c r="R2648" t="s">
        <v>8353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1.44</v>
      </c>
      <c r="P2649" s="6">
        <f t="shared" si="165"/>
        <v>8.3333333333333321</v>
      </c>
      <c r="Q2649" t="s">
        <v>8317</v>
      </c>
      <c r="R2649" t="s">
        <v>8353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0.88333333333333341</v>
      </c>
      <c r="P2650" s="6">
        <f t="shared" si="165"/>
        <v>5.6603773584905666</v>
      </c>
      <c r="Q2650" t="s">
        <v>8317</v>
      </c>
      <c r="R2650" t="s">
        <v>8353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9.920000000000001E-2</v>
      </c>
      <c r="P2651" s="6">
        <f t="shared" si="165"/>
        <v>2.4193548387096775</v>
      </c>
      <c r="Q2651" t="s">
        <v>8317</v>
      </c>
      <c r="R2651" t="s">
        <v>8353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0.59666666666666668</v>
      </c>
      <c r="P2652" s="6">
        <f t="shared" si="165"/>
        <v>1.3966480446927374</v>
      </c>
      <c r="Q2652" t="s">
        <v>8317</v>
      </c>
      <c r="R2652" t="s">
        <v>8353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1.8689285714285715</v>
      </c>
      <c r="P2653" s="6">
        <f t="shared" si="165"/>
        <v>0.32486145614370343</v>
      </c>
      <c r="Q2653" t="s">
        <v>8317</v>
      </c>
      <c r="R2653" t="s">
        <v>8353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0.88500000000000001</v>
      </c>
      <c r="P2654" s="6">
        <f t="shared" si="165"/>
        <v>1.2429378531073447</v>
      </c>
      <c r="Q2654" t="s">
        <v>8317</v>
      </c>
      <c r="R2654" t="s">
        <v>8353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11.52156862745098</v>
      </c>
      <c r="P2655" s="6">
        <f t="shared" si="165"/>
        <v>1.191286589516678</v>
      </c>
      <c r="Q2655" t="s">
        <v>8317</v>
      </c>
      <c r="R2655" t="s">
        <v>8353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5.1000000000000004E-2</v>
      </c>
      <c r="P2656" s="6">
        <f t="shared" si="165"/>
        <v>11.76470588235294</v>
      </c>
      <c r="Q2656" t="s">
        <v>8317</v>
      </c>
      <c r="R2656" t="s">
        <v>8353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21.033333333333335</v>
      </c>
      <c r="P2657" s="6">
        <f t="shared" si="165"/>
        <v>1.3629160063391443</v>
      </c>
      <c r="Q2657" t="s">
        <v>8317</v>
      </c>
      <c r="R2657" t="s">
        <v>8353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11.436666666666667</v>
      </c>
      <c r="P2658" s="6">
        <f t="shared" si="165"/>
        <v>0.88603905566890118</v>
      </c>
      <c r="Q2658" t="s">
        <v>8317</v>
      </c>
      <c r="R2658" t="s">
        <v>8353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18.737933333333334</v>
      </c>
      <c r="P2659" s="6">
        <f t="shared" si="165"/>
        <v>1.0495643418520006</v>
      </c>
      <c r="Q2659" t="s">
        <v>8317</v>
      </c>
      <c r="R2659" t="s">
        <v>8353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9.285714285714286E-2</v>
      </c>
      <c r="P2660" s="6">
        <f t="shared" si="165"/>
        <v>4.395604395604396</v>
      </c>
      <c r="Q2660" t="s">
        <v>8317</v>
      </c>
      <c r="R2660" t="s">
        <v>8353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2.7204081632653061</v>
      </c>
      <c r="P2661" s="6">
        <f t="shared" si="165"/>
        <v>0.75018754688672162</v>
      </c>
      <c r="Q2661" t="s">
        <v>8317</v>
      </c>
      <c r="R2661" t="s">
        <v>8353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9.5000000000000001E-2</v>
      </c>
      <c r="P2662" s="6">
        <f t="shared" si="165"/>
        <v>26.315789473684209</v>
      </c>
      <c r="Q2662" t="s">
        <v>8317</v>
      </c>
      <c r="R2662" t="s">
        <v>8353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102.89999999999999</v>
      </c>
      <c r="P2663" s="6">
        <f t="shared" si="165"/>
        <v>1.1661807580174928</v>
      </c>
      <c r="Q2663" t="s">
        <v>8317</v>
      </c>
      <c r="R2663" t="s">
        <v>8354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106.80000000000001</v>
      </c>
      <c r="P2664" s="6">
        <f t="shared" si="165"/>
        <v>0.37453183520599254</v>
      </c>
      <c r="Q2664" t="s">
        <v>8317</v>
      </c>
      <c r="R2664" t="s">
        <v>8354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104.59625</v>
      </c>
      <c r="P2665" s="6">
        <f t="shared" si="165"/>
        <v>0.26769602160689315</v>
      </c>
      <c r="Q2665" t="s">
        <v>8317</v>
      </c>
      <c r="R2665" t="s">
        <v>8354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103.42857142857143</v>
      </c>
      <c r="P2666" s="6">
        <f t="shared" si="165"/>
        <v>0.574585635359116</v>
      </c>
      <c r="Q2666" t="s">
        <v>8317</v>
      </c>
      <c r="R2666" t="s">
        <v>8354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123.14285714285715</v>
      </c>
      <c r="P2667" s="6">
        <f t="shared" si="165"/>
        <v>1.0672853828306266</v>
      </c>
      <c r="Q2667" t="s">
        <v>8317</v>
      </c>
      <c r="R2667" t="s">
        <v>8354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159.29509999999999</v>
      </c>
      <c r="P2668" s="6">
        <f t="shared" si="165"/>
        <v>1.2931973425422376</v>
      </c>
      <c r="Q2668" t="s">
        <v>8317</v>
      </c>
      <c r="R2668" t="s">
        <v>8354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110.66666666666667</v>
      </c>
      <c r="P2669" s="6">
        <f t="shared" si="165"/>
        <v>1.0843373493975903</v>
      </c>
      <c r="Q2669" t="s">
        <v>8317</v>
      </c>
      <c r="R2669" t="s">
        <v>8354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170.70000000000002</v>
      </c>
      <c r="P2670" s="6">
        <f t="shared" si="165"/>
        <v>1.6403046280023432</v>
      </c>
      <c r="Q2670" t="s">
        <v>8317</v>
      </c>
      <c r="R2670" t="s">
        <v>8354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125.125</v>
      </c>
      <c r="P2671" s="6">
        <f t="shared" si="165"/>
        <v>1.098901098901099</v>
      </c>
      <c r="Q2671" t="s">
        <v>8317</v>
      </c>
      <c r="R2671" t="s">
        <v>8354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6.4158609339642041</v>
      </c>
      <c r="P2672" s="6">
        <f t="shared" si="165"/>
        <v>2.4048096192384771</v>
      </c>
      <c r="Q2672" t="s">
        <v>8317</v>
      </c>
      <c r="R2672" t="s">
        <v>8354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11.343999999999999</v>
      </c>
      <c r="P2673" s="6">
        <f t="shared" si="165"/>
        <v>2.9619181946403383</v>
      </c>
      <c r="Q2673" t="s">
        <v>8317</v>
      </c>
      <c r="R2673" t="s">
        <v>8354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33.19</v>
      </c>
      <c r="P2674" s="6">
        <f t="shared" si="165"/>
        <v>1.4160891834890026</v>
      </c>
      <c r="Q2674" t="s">
        <v>8317</v>
      </c>
      <c r="R2674" t="s">
        <v>8354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27.58</v>
      </c>
      <c r="P2675" s="6">
        <f t="shared" si="165"/>
        <v>0.59825960841189274</v>
      </c>
      <c r="Q2675" t="s">
        <v>8317</v>
      </c>
      <c r="R2675" t="s">
        <v>8354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62.839999999999996</v>
      </c>
      <c r="P2676" s="6">
        <f t="shared" si="165"/>
        <v>0.77748476857324722</v>
      </c>
      <c r="Q2676" t="s">
        <v>8317</v>
      </c>
      <c r="R2676" t="s">
        <v>8354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7.5880000000000001</v>
      </c>
      <c r="P2677" s="6">
        <f t="shared" si="165"/>
        <v>1.5287295730100159</v>
      </c>
      <c r="Q2677" t="s">
        <v>8317</v>
      </c>
      <c r="R2677" t="s">
        <v>8354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50.38095238095238</v>
      </c>
      <c r="P2678" s="6">
        <f t="shared" si="165"/>
        <v>0.85066162570888471</v>
      </c>
      <c r="Q2678" t="s">
        <v>8317</v>
      </c>
      <c r="R2678" t="s">
        <v>8354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17.512820512820511</v>
      </c>
      <c r="P2679" s="6">
        <f t="shared" si="165"/>
        <v>0.79062957540263545</v>
      </c>
      <c r="Q2679" t="s">
        <v>8317</v>
      </c>
      <c r="R2679" t="s">
        <v>8354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1.375E-2</v>
      </c>
      <c r="P2680" s="6">
        <f t="shared" si="165"/>
        <v>0.18181818181818182</v>
      </c>
      <c r="Q2680" t="s">
        <v>8317</v>
      </c>
      <c r="R2680" t="s">
        <v>8354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0.33</v>
      </c>
      <c r="P2681" s="6">
        <f t="shared" si="165"/>
        <v>2.2727272727272729</v>
      </c>
      <c r="Q2681" t="s">
        <v>8317</v>
      </c>
      <c r="R2681" t="s">
        <v>8354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0.86250000000000004</v>
      </c>
      <c r="P2682" s="6">
        <f t="shared" si="165"/>
        <v>1.4492753623188406</v>
      </c>
      <c r="Q2682" t="s">
        <v>8317</v>
      </c>
      <c r="R2682" t="s">
        <v>8354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0.6875</v>
      </c>
      <c r="P2683" s="6">
        <f t="shared" si="165"/>
        <v>3.6363636363636362</v>
      </c>
      <c r="Q2683" t="s">
        <v>8334</v>
      </c>
      <c r="R2683" t="s">
        <v>8335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28.299999999999997</v>
      </c>
      <c r="P2684" s="6">
        <f t="shared" si="165"/>
        <v>1.1778563015312131</v>
      </c>
      <c r="Q2684" t="s">
        <v>8334</v>
      </c>
      <c r="R2684" t="s">
        <v>8335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0.24</v>
      </c>
      <c r="P2685" s="6">
        <f t="shared" si="165"/>
        <v>8.3333333333333321</v>
      </c>
      <c r="Q2685" t="s">
        <v>8334</v>
      </c>
      <c r="R2685" t="s">
        <v>8335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1.1428571428571428</v>
      </c>
      <c r="P2686" s="6">
        <f t="shared" si="165"/>
        <v>0.5</v>
      </c>
      <c r="Q2686" t="s">
        <v>8334</v>
      </c>
      <c r="R2686" t="s">
        <v>8335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0.02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4"/>
        <v>0.14799999999999999</v>
      </c>
      <c r="P2690" s="6">
        <f t="shared" si="165"/>
        <v>18.918918918918919</v>
      </c>
      <c r="Q2690" t="s">
        <v>8334</v>
      </c>
      <c r="R2690" t="s">
        <v>8335</v>
      </c>
      <c r="S2690" s="11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68">E2691/D2691*100</f>
        <v>2.8571428571428571E-3</v>
      </c>
      <c r="P2691" s="6">
        <f t="shared" ref="P2691:P2754" si="169">L2691/E2691*100</f>
        <v>100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10.7325</v>
      </c>
      <c r="P2692" s="6">
        <f t="shared" si="169"/>
        <v>1.3743303051479152</v>
      </c>
      <c r="Q2692" t="s">
        <v>8334</v>
      </c>
      <c r="R2692" t="s">
        <v>8335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5.3846153846153842E-2</v>
      </c>
      <c r="P2693" s="6">
        <f t="shared" si="169"/>
        <v>5.7142857142857144</v>
      </c>
      <c r="Q2693" t="s">
        <v>8334</v>
      </c>
      <c r="R2693" t="s">
        <v>8335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0.7142857142857143</v>
      </c>
      <c r="P2694" s="6">
        <f t="shared" si="169"/>
        <v>4</v>
      </c>
      <c r="Q2694" t="s">
        <v>8334</v>
      </c>
      <c r="R2694" t="s">
        <v>8335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0.8</v>
      </c>
      <c r="P2695" s="6">
        <f t="shared" si="169"/>
        <v>7.5</v>
      </c>
      <c r="Q2695" t="s">
        <v>8334</v>
      </c>
      <c r="R2695" t="s">
        <v>8335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3.3333333333333335E-3</v>
      </c>
      <c r="P2696" s="6">
        <f t="shared" si="169"/>
        <v>100</v>
      </c>
      <c r="Q2696" t="s">
        <v>8334</v>
      </c>
      <c r="R2696" t="s">
        <v>8335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0.47333333333333333</v>
      </c>
      <c r="P2697" s="6">
        <f t="shared" si="169"/>
        <v>4.225352112676056</v>
      </c>
      <c r="Q2697" t="s">
        <v>8334</v>
      </c>
      <c r="R2697" t="s">
        <v>8335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5.65</v>
      </c>
      <c r="P2698" s="6">
        <f t="shared" si="169"/>
        <v>1.1209439528023599</v>
      </c>
      <c r="Q2698" t="s">
        <v>8334</v>
      </c>
      <c r="R2698" t="s">
        <v>8335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26.35217391304348</v>
      </c>
      <c r="P2699" s="6">
        <f t="shared" si="169"/>
        <v>0.85794423362481431</v>
      </c>
      <c r="Q2699" t="s">
        <v>8334</v>
      </c>
      <c r="R2699" t="s">
        <v>8335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0.325125</v>
      </c>
      <c r="P2700" s="6">
        <f t="shared" si="169"/>
        <v>7.6893502499038826</v>
      </c>
      <c r="Q2700" t="s">
        <v>8334</v>
      </c>
      <c r="R2700" t="s">
        <v>8335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0.7000700070007001</v>
      </c>
      <c r="P2702" s="6">
        <f t="shared" si="169"/>
        <v>5.7142857142857144</v>
      </c>
      <c r="Q2702" t="s">
        <v>8334</v>
      </c>
      <c r="R2702" t="s">
        <v>8335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46.176470588235297</v>
      </c>
      <c r="P2703" s="6">
        <f t="shared" si="169"/>
        <v>2.9299363057324843</v>
      </c>
      <c r="Q2703" t="s">
        <v>8315</v>
      </c>
      <c r="R2703" t="s">
        <v>8355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34.410000000000004</v>
      </c>
      <c r="P2704" s="6">
        <f t="shared" si="169"/>
        <v>0.75559430398140082</v>
      </c>
      <c r="Q2704" t="s">
        <v>8315</v>
      </c>
      <c r="R2704" t="s">
        <v>8355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103.75000000000001</v>
      </c>
      <c r="P2705" s="6">
        <f t="shared" si="169"/>
        <v>0.10843373493975904</v>
      </c>
      <c r="Q2705" t="s">
        <v>8315</v>
      </c>
      <c r="R2705" t="s">
        <v>8355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6.0263157894736841</v>
      </c>
      <c r="P2706" s="6">
        <f t="shared" si="169"/>
        <v>0.611353711790393</v>
      </c>
      <c r="Q2706" t="s">
        <v>8315</v>
      </c>
      <c r="R2706" t="s">
        <v>8355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10.539393939393939</v>
      </c>
      <c r="P2707" s="6">
        <f t="shared" si="169"/>
        <v>0.46003450258769407</v>
      </c>
      <c r="Q2707" t="s">
        <v>8315</v>
      </c>
      <c r="R2707" t="s">
        <v>8355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112.29714285714284</v>
      </c>
      <c r="P2708" s="6">
        <f t="shared" si="169"/>
        <v>0.66914308976185632</v>
      </c>
      <c r="Q2708" t="s">
        <v>8315</v>
      </c>
      <c r="R2708" t="s">
        <v>8355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350.84462500000001</v>
      </c>
      <c r="P2709" s="6">
        <f t="shared" si="169"/>
        <v>1.4037552948117702</v>
      </c>
      <c r="Q2709" t="s">
        <v>8315</v>
      </c>
      <c r="R2709" t="s">
        <v>8355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233.21535</v>
      </c>
      <c r="P2710" s="6">
        <f t="shared" si="169"/>
        <v>2.2489943307762545</v>
      </c>
      <c r="Q2710" t="s">
        <v>8315</v>
      </c>
      <c r="R2710" t="s">
        <v>8355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101.60599999999999</v>
      </c>
      <c r="P2711" s="6">
        <f t="shared" si="169"/>
        <v>0.60626340964116299</v>
      </c>
      <c r="Q2711" t="s">
        <v>8315</v>
      </c>
      <c r="R2711" t="s">
        <v>8355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153.90035000000003</v>
      </c>
      <c r="P2712" s="6">
        <f t="shared" si="169"/>
        <v>1.1782515980849511</v>
      </c>
      <c r="Q2712" t="s">
        <v>8315</v>
      </c>
      <c r="R2712" t="s">
        <v>8355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100.7161125319693</v>
      </c>
      <c r="P2713" s="6">
        <f t="shared" si="169"/>
        <v>1.8537328593194518</v>
      </c>
      <c r="Q2713" t="s">
        <v>8315</v>
      </c>
      <c r="R2713" t="s">
        <v>8355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131.38181818181818</v>
      </c>
      <c r="P2714" s="6">
        <f t="shared" si="169"/>
        <v>1.9789648491558263</v>
      </c>
      <c r="Q2714" t="s">
        <v>8315</v>
      </c>
      <c r="R2714" t="s">
        <v>8355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102.24133333333334</v>
      </c>
      <c r="P2715" s="6">
        <f t="shared" si="169"/>
        <v>0.92591385088874689</v>
      </c>
      <c r="Q2715" t="s">
        <v>8315</v>
      </c>
      <c r="R2715" t="s">
        <v>8355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116.35599999999999</v>
      </c>
      <c r="P2716" s="6">
        <f t="shared" si="169"/>
        <v>1.0485063082264774</v>
      </c>
      <c r="Q2716" t="s">
        <v>8315</v>
      </c>
      <c r="R2716" t="s">
        <v>8355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264.62241666666665</v>
      </c>
      <c r="P2717" s="6">
        <f t="shared" si="169"/>
        <v>1.7351767565672978</v>
      </c>
      <c r="Q2717" t="s">
        <v>8315</v>
      </c>
      <c r="R2717" t="s">
        <v>8355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119.98010000000001</v>
      </c>
      <c r="P2718" s="6">
        <f t="shared" si="169"/>
        <v>1.5585917998068013</v>
      </c>
      <c r="Q2718" t="s">
        <v>8315</v>
      </c>
      <c r="R2718" t="s">
        <v>8355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120.10400000000001</v>
      </c>
      <c r="P2719" s="6">
        <f t="shared" si="169"/>
        <v>1.0823952574435489</v>
      </c>
      <c r="Q2719" t="s">
        <v>8315</v>
      </c>
      <c r="R2719" t="s">
        <v>8355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103.58333333333334</v>
      </c>
      <c r="P2720" s="6">
        <f t="shared" si="169"/>
        <v>0.79377849289353708</v>
      </c>
      <c r="Q2720" t="s">
        <v>8315</v>
      </c>
      <c r="R2720" t="s">
        <v>8355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108.83333333333334</v>
      </c>
      <c r="P2721" s="6">
        <f t="shared" si="169"/>
        <v>1.0566615620214395</v>
      </c>
      <c r="Q2721" t="s">
        <v>8315</v>
      </c>
      <c r="R2721" t="s">
        <v>8355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118.12400000000001</v>
      </c>
      <c r="P2722" s="6">
        <f t="shared" si="169"/>
        <v>0.58582506518573696</v>
      </c>
      <c r="Q2722" t="s">
        <v>8315</v>
      </c>
      <c r="R2722" t="s">
        <v>8355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1462</v>
      </c>
      <c r="P2723" s="6">
        <f t="shared" si="169"/>
        <v>2.4532603739170087</v>
      </c>
      <c r="Q2723" t="s">
        <v>8317</v>
      </c>
      <c r="R2723" t="s">
        <v>8347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252.54</v>
      </c>
      <c r="P2724" s="6">
        <f t="shared" si="169"/>
        <v>1.4651144373168608</v>
      </c>
      <c r="Q2724" t="s">
        <v>8317</v>
      </c>
      <c r="R2724" t="s">
        <v>8347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140.05000000000001</v>
      </c>
      <c r="P2725" s="6">
        <f t="shared" si="169"/>
        <v>1.0472450315363562</v>
      </c>
      <c r="Q2725" t="s">
        <v>8317</v>
      </c>
      <c r="R2725" t="s">
        <v>8347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296.87520259319291</v>
      </c>
      <c r="P2726" s="6">
        <f t="shared" si="169"/>
        <v>13.907693315572248</v>
      </c>
      <c r="Q2726" t="s">
        <v>8317</v>
      </c>
      <c r="R2726" t="s">
        <v>8347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144.54249999999999</v>
      </c>
      <c r="P2727" s="6">
        <f t="shared" si="169"/>
        <v>0.1954442465018939</v>
      </c>
      <c r="Q2727" t="s">
        <v>8317</v>
      </c>
      <c r="R2727" t="s">
        <v>8347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105.745</v>
      </c>
      <c r="P2728" s="6">
        <f t="shared" si="169"/>
        <v>0.38205116081138585</v>
      </c>
      <c r="Q2728" t="s">
        <v>8317</v>
      </c>
      <c r="R2728" t="s">
        <v>8347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493.21000000000004</v>
      </c>
      <c r="P2729" s="6">
        <f t="shared" si="169"/>
        <v>1.4334664747267898</v>
      </c>
      <c r="Q2729" t="s">
        <v>8317</v>
      </c>
      <c r="R2729" t="s">
        <v>8347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201.82666666666668</v>
      </c>
      <c r="P2730" s="6">
        <f t="shared" si="169"/>
        <v>1.2948404571579575</v>
      </c>
      <c r="Q2730" t="s">
        <v>8317</v>
      </c>
      <c r="R2730" t="s">
        <v>8347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104.44</v>
      </c>
      <c r="P2731" s="6">
        <f t="shared" si="169"/>
        <v>0.29362951614962335</v>
      </c>
      <c r="Q2731" t="s">
        <v>8317</v>
      </c>
      <c r="R2731" t="s">
        <v>8347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170.29262962962963</v>
      </c>
      <c r="P2732" s="6">
        <f t="shared" si="169"/>
        <v>1.4832855252864297</v>
      </c>
      <c r="Q2732" t="s">
        <v>8317</v>
      </c>
      <c r="R2732" t="s">
        <v>8347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104.30333333333333</v>
      </c>
      <c r="P2733" s="6">
        <f t="shared" si="169"/>
        <v>0.118244862740085</v>
      </c>
      <c r="Q2733" t="s">
        <v>8317</v>
      </c>
      <c r="R2733" t="s">
        <v>8347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118.25000000000001</v>
      </c>
      <c r="P2734" s="6">
        <f t="shared" si="169"/>
        <v>1.0288935870331219</v>
      </c>
      <c r="Q2734" t="s">
        <v>8317</v>
      </c>
      <c r="R2734" t="s">
        <v>8347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107.538</v>
      </c>
      <c r="P2735" s="6">
        <f t="shared" si="169"/>
        <v>0.2213171158102252</v>
      </c>
      <c r="Q2735" t="s">
        <v>8317</v>
      </c>
      <c r="R2735" t="s">
        <v>8347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2260300</v>
      </c>
      <c r="P2736" s="6">
        <f t="shared" si="169"/>
        <v>0.72114321107817547</v>
      </c>
      <c r="Q2736" t="s">
        <v>8317</v>
      </c>
      <c r="R2736" t="s">
        <v>8347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978.13466666666682</v>
      </c>
      <c r="P2737" s="6">
        <f t="shared" si="169"/>
        <v>4.6210405929108598</v>
      </c>
      <c r="Q2737" t="s">
        <v>8317</v>
      </c>
      <c r="R2737" t="s">
        <v>8347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122.9</v>
      </c>
      <c r="P2738" s="6">
        <f t="shared" si="169"/>
        <v>0.58991049633848658</v>
      </c>
      <c r="Q2738" t="s">
        <v>8317</v>
      </c>
      <c r="R2738" t="s">
        <v>8347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246.0608</v>
      </c>
      <c r="P2739" s="6">
        <f t="shared" si="169"/>
        <v>0.61773350326423382</v>
      </c>
      <c r="Q2739" t="s">
        <v>8317</v>
      </c>
      <c r="R2739" t="s">
        <v>8347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147.94</v>
      </c>
      <c r="P2740" s="6">
        <f t="shared" si="169"/>
        <v>0.2027849128024875</v>
      </c>
      <c r="Q2740" t="s">
        <v>8317</v>
      </c>
      <c r="R2740" t="s">
        <v>8347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384.09090909090907</v>
      </c>
      <c r="P2741" s="6">
        <f t="shared" si="169"/>
        <v>4.5207100591715976</v>
      </c>
      <c r="Q2741" t="s">
        <v>8317</v>
      </c>
      <c r="R2741" t="s">
        <v>8347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103.33333333333334</v>
      </c>
      <c r="P2742" s="6">
        <f t="shared" si="169"/>
        <v>5.4838709677419359</v>
      </c>
      <c r="Q2742" t="s">
        <v>8317</v>
      </c>
      <c r="R2742" t="s">
        <v>8347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0.43750000000000006</v>
      </c>
      <c r="P2743" s="6">
        <f t="shared" si="169"/>
        <v>11.428571428571429</v>
      </c>
      <c r="Q2743" t="s">
        <v>8320</v>
      </c>
      <c r="R2743" t="s">
        <v>8356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29.24</v>
      </c>
      <c r="P2744" s="6">
        <f t="shared" si="169"/>
        <v>2.4623803009575922</v>
      </c>
      <c r="Q2744" t="s">
        <v>8320</v>
      </c>
      <c r="R2744" t="s">
        <v>8356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5.21875</v>
      </c>
      <c r="P2746" s="6">
        <f t="shared" si="169"/>
        <v>2.6347305389221556</v>
      </c>
      <c r="Q2746" t="s">
        <v>8320</v>
      </c>
      <c r="R2746" t="s">
        <v>8356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21.887499999999999</v>
      </c>
      <c r="P2747" s="6">
        <f t="shared" si="169"/>
        <v>2.7984009137635635</v>
      </c>
      <c r="Q2747" t="s">
        <v>8320</v>
      </c>
      <c r="R2747" t="s">
        <v>8356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26.700000000000003</v>
      </c>
      <c r="P2748" s="6">
        <f t="shared" si="169"/>
        <v>2.3720349563046192</v>
      </c>
      <c r="Q2748" t="s">
        <v>8320</v>
      </c>
      <c r="R2748" t="s">
        <v>8356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28.000000000000004</v>
      </c>
      <c r="P2749" s="6">
        <f t="shared" si="169"/>
        <v>2.8571428571428572</v>
      </c>
      <c r="Q2749" t="s">
        <v>8320</v>
      </c>
      <c r="R2749" t="s">
        <v>8356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1.06</v>
      </c>
      <c r="P2750" s="6">
        <f t="shared" si="169"/>
        <v>7.5471698113207548</v>
      </c>
      <c r="Q2750" t="s">
        <v>8320</v>
      </c>
      <c r="R2750" t="s">
        <v>8356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1.0999999999999999</v>
      </c>
      <c r="P2751" s="6">
        <f t="shared" si="169"/>
        <v>1.8181818181818181</v>
      </c>
      <c r="Q2751" t="s">
        <v>8320</v>
      </c>
      <c r="R2751" t="s">
        <v>8356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68"/>
        <v>11.458333333333332</v>
      </c>
      <c r="P2754" s="6">
        <f t="shared" si="169"/>
        <v>2.5454545454545454</v>
      </c>
      <c r="Q2754" t="s">
        <v>8320</v>
      </c>
      <c r="R2754" t="s">
        <v>8356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72">E2755/D2755*100</f>
        <v>19</v>
      </c>
      <c r="P2755" s="6">
        <f t="shared" ref="P2755:P2818" si="173">L2755/E2755*100</f>
        <v>2.1052631578947367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52</v>
      </c>
      <c r="P2757" s="6">
        <f t="shared" si="173"/>
        <v>5.7692307692307692</v>
      </c>
      <c r="Q2757" t="s">
        <v>8320</v>
      </c>
      <c r="R2757" t="s">
        <v>8356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10.48</v>
      </c>
      <c r="P2758" s="6">
        <f t="shared" si="173"/>
        <v>3.1488549618320607</v>
      </c>
      <c r="Q2758" t="s">
        <v>8320</v>
      </c>
      <c r="R2758" t="s">
        <v>8356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0.66666666666666674</v>
      </c>
      <c r="P2759" s="6">
        <f t="shared" si="173"/>
        <v>20</v>
      </c>
      <c r="Q2759" t="s">
        <v>8320</v>
      </c>
      <c r="R2759" t="s">
        <v>8356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11.700000000000001</v>
      </c>
      <c r="P2760" s="6">
        <f t="shared" si="173"/>
        <v>2.5641025641025639</v>
      </c>
      <c r="Q2760" t="s">
        <v>8320</v>
      </c>
      <c r="R2760" t="s">
        <v>8356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10.5</v>
      </c>
      <c r="P2761" s="6">
        <f t="shared" si="173"/>
        <v>1.9047619047619049</v>
      </c>
      <c r="Q2761" t="s">
        <v>8320</v>
      </c>
      <c r="R2761" t="s">
        <v>8356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0.72</v>
      </c>
      <c r="P2763" s="6">
        <f t="shared" si="173"/>
        <v>11.111111111111111</v>
      </c>
      <c r="Q2763" t="s">
        <v>8320</v>
      </c>
      <c r="R2763" t="s">
        <v>8356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0.76923076923076927</v>
      </c>
      <c r="P2764" s="6">
        <f t="shared" si="173"/>
        <v>4</v>
      </c>
      <c r="Q2764" t="s">
        <v>8320</v>
      </c>
      <c r="R2764" t="s">
        <v>8356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0.22842639593908631</v>
      </c>
      <c r="P2765" s="6">
        <f t="shared" si="173"/>
        <v>3.3333333333333335</v>
      </c>
      <c r="Q2765" t="s">
        <v>8320</v>
      </c>
      <c r="R2765" t="s">
        <v>8356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1.125</v>
      </c>
      <c r="P2766" s="6">
        <f t="shared" si="173"/>
        <v>8.8888888888888893</v>
      </c>
      <c r="Q2766" t="s">
        <v>8320</v>
      </c>
      <c r="R2766" t="s">
        <v>8356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2</v>
      </c>
      <c r="P2768" s="6">
        <f t="shared" si="173"/>
        <v>4</v>
      </c>
      <c r="Q2768" t="s">
        <v>8320</v>
      </c>
      <c r="R2768" t="s">
        <v>8356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0.85000000000000009</v>
      </c>
      <c r="P2769" s="6">
        <f t="shared" si="173"/>
        <v>8.8235294117647065</v>
      </c>
      <c r="Q2769" t="s">
        <v>8320</v>
      </c>
      <c r="R2769" t="s">
        <v>8356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14.314285714285715</v>
      </c>
      <c r="P2770" s="6">
        <f t="shared" si="173"/>
        <v>3.3932135728542914</v>
      </c>
      <c r="Q2770" t="s">
        <v>8320</v>
      </c>
      <c r="R2770" t="s">
        <v>8356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0.25</v>
      </c>
      <c r="P2771" s="6">
        <f t="shared" si="173"/>
        <v>100</v>
      </c>
      <c r="Q2771" t="s">
        <v>8320</v>
      </c>
      <c r="R2771" t="s">
        <v>8356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10.411249999999999</v>
      </c>
      <c r="P2772" s="6">
        <f t="shared" si="173"/>
        <v>1.5848241085364387</v>
      </c>
      <c r="Q2772" t="s">
        <v>8320</v>
      </c>
      <c r="R2772" t="s">
        <v>8356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0.18867924528301888</v>
      </c>
      <c r="P2775" s="6">
        <f t="shared" si="173"/>
        <v>100</v>
      </c>
      <c r="Q2775" t="s">
        <v>8320</v>
      </c>
      <c r="R2775" t="s">
        <v>8356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14.249999999999998</v>
      </c>
      <c r="P2776" s="6">
        <f t="shared" si="173"/>
        <v>2.2807017543859649</v>
      </c>
      <c r="Q2776" t="s">
        <v>8320</v>
      </c>
      <c r="R2776" t="s">
        <v>8356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3</v>
      </c>
      <c r="P2777" s="6">
        <f t="shared" si="173"/>
        <v>1.3333333333333335</v>
      </c>
      <c r="Q2777" t="s">
        <v>8320</v>
      </c>
      <c r="R2777" t="s">
        <v>8356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7.8809523809523814</v>
      </c>
      <c r="P2778" s="6">
        <f t="shared" si="173"/>
        <v>2.1752265861027191</v>
      </c>
      <c r="Q2778" t="s">
        <v>8320</v>
      </c>
      <c r="R2778" t="s">
        <v>8356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0.33333333333333337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25.545454545454543</v>
      </c>
      <c r="P2780" s="6">
        <f t="shared" si="173"/>
        <v>1.0676156583629894</v>
      </c>
      <c r="Q2780" t="s">
        <v>8320</v>
      </c>
      <c r="R2780" t="s">
        <v>8356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2.12</v>
      </c>
      <c r="P2781" s="6">
        <f t="shared" si="173"/>
        <v>1.8867924528301887</v>
      </c>
      <c r="Q2781" t="s">
        <v>8320</v>
      </c>
      <c r="R2781" t="s">
        <v>8356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105.28</v>
      </c>
      <c r="P2783" s="6">
        <f t="shared" si="173"/>
        <v>2.1276595744680851</v>
      </c>
      <c r="Q2783" t="s">
        <v>8315</v>
      </c>
      <c r="R2783" t="s">
        <v>8316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120</v>
      </c>
      <c r="P2784" s="6">
        <f t="shared" si="173"/>
        <v>1.5</v>
      </c>
      <c r="Q2784" t="s">
        <v>8315</v>
      </c>
      <c r="R2784" t="s">
        <v>8316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114.5</v>
      </c>
      <c r="P2785" s="6">
        <f t="shared" si="173"/>
        <v>5.3275109170305672</v>
      </c>
      <c r="Q2785" t="s">
        <v>8315</v>
      </c>
      <c r="R2785" t="s">
        <v>8316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119</v>
      </c>
      <c r="P2786" s="6">
        <f t="shared" si="173"/>
        <v>1.5126050420168067</v>
      </c>
      <c r="Q2786" t="s">
        <v>8315</v>
      </c>
      <c r="R2786" t="s">
        <v>8316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104.67999999999999</v>
      </c>
      <c r="P2787" s="6">
        <f t="shared" si="173"/>
        <v>2.7130301872372948</v>
      </c>
      <c r="Q2787" t="s">
        <v>8315</v>
      </c>
      <c r="R2787" t="s">
        <v>8316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117.83999999999999</v>
      </c>
      <c r="P2788" s="6">
        <f t="shared" si="173"/>
        <v>2.5118805159538358</v>
      </c>
      <c r="Q2788" t="s">
        <v>8315</v>
      </c>
      <c r="R2788" t="s">
        <v>8316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119.7</v>
      </c>
      <c r="P2789" s="6">
        <f t="shared" si="173"/>
        <v>3.1746031746031744</v>
      </c>
      <c r="Q2789" t="s">
        <v>8315</v>
      </c>
      <c r="R2789" t="s">
        <v>8316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102.49999999999999</v>
      </c>
      <c r="P2790" s="6">
        <f t="shared" si="173"/>
        <v>0.97560975609756095</v>
      </c>
      <c r="Q2790" t="s">
        <v>8315</v>
      </c>
      <c r="R2790" t="s">
        <v>8316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101.16666666666667</v>
      </c>
      <c r="P2791" s="6">
        <f t="shared" si="173"/>
        <v>0.79077429983525538</v>
      </c>
      <c r="Q2791" t="s">
        <v>8315</v>
      </c>
      <c r="R2791" t="s">
        <v>8316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105.33333333333333</v>
      </c>
      <c r="P2792" s="6">
        <f t="shared" si="173"/>
        <v>2.0886075949367089</v>
      </c>
      <c r="Q2792" t="s">
        <v>8315</v>
      </c>
      <c r="R2792" t="s">
        <v>8316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102.49999999999999</v>
      </c>
      <c r="P2793" s="6">
        <f t="shared" si="173"/>
        <v>1.3658536585365855</v>
      </c>
      <c r="Q2793" t="s">
        <v>8315</v>
      </c>
      <c r="R2793" t="s">
        <v>8316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107.60000000000001</v>
      </c>
      <c r="P2794" s="6">
        <f t="shared" si="173"/>
        <v>1.1152416356877324</v>
      </c>
      <c r="Q2794" t="s">
        <v>8315</v>
      </c>
      <c r="R2794" t="s">
        <v>8316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110.5675</v>
      </c>
      <c r="P2795" s="6">
        <f t="shared" si="173"/>
        <v>0.66023017613674906</v>
      </c>
      <c r="Q2795" t="s">
        <v>8315</v>
      </c>
      <c r="R2795" t="s">
        <v>8316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150</v>
      </c>
      <c r="P2796" s="6">
        <f t="shared" si="173"/>
        <v>4</v>
      </c>
      <c r="Q2796" t="s">
        <v>8315</v>
      </c>
      <c r="R2796" t="s">
        <v>8316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104.28571428571429</v>
      </c>
      <c r="P2797" s="6">
        <f t="shared" si="173"/>
        <v>2.7397260273972601</v>
      </c>
      <c r="Q2797" t="s">
        <v>8315</v>
      </c>
      <c r="R2797" t="s">
        <v>8316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115.5</v>
      </c>
      <c r="P2798" s="6">
        <f t="shared" si="173"/>
        <v>2.2727272727272729</v>
      </c>
      <c r="Q2798" t="s">
        <v>8315</v>
      </c>
      <c r="R2798" t="s">
        <v>8316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102.64512500000001</v>
      </c>
      <c r="P2799" s="6">
        <f t="shared" si="173"/>
        <v>1.1447207064144547</v>
      </c>
      <c r="Q2799" t="s">
        <v>8315</v>
      </c>
      <c r="R2799" t="s">
        <v>8316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101.4</v>
      </c>
      <c r="P2800" s="6">
        <f t="shared" si="173"/>
        <v>2.7416173570019726</v>
      </c>
      <c r="Q2800" t="s">
        <v>8315</v>
      </c>
      <c r="R2800" t="s">
        <v>8316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116.6348</v>
      </c>
      <c r="P2801" s="6">
        <f t="shared" si="173"/>
        <v>2.2291803132512769</v>
      </c>
      <c r="Q2801" t="s">
        <v>8315</v>
      </c>
      <c r="R2801" t="s">
        <v>8316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133</v>
      </c>
      <c r="P2802" s="6">
        <f t="shared" si="173"/>
        <v>2.3308270676691731</v>
      </c>
      <c r="Q2802" t="s">
        <v>8315</v>
      </c>
      <c r="R2802" t="s">
        <v>8316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133.20000000000002</v>
      </c>
      <c r="P2803" s="6">
        <f t="shared" si="173"/>
        <v>1.9519519519519519</v>
      </c>
      <c r="Q2803" t="s">
        <v>8315</v>
      </c>
      <c r="R2803" t="s">
        <v>8316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101.83333333333333</v>
      </c>
      <c r="P2804" s="6">
        <f t="shared" si="173"/>
        <v>2.9459901800327333</v>
      </c>
      <c r="Q2804" t="s">
        <v>8315</v>
      </c>
      <c r="R2804" t="s">
        <v>8316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127.95</v>
      </c>
      <c r="P2805" s="6">
        <f t="shared" si="173"/>
        <v>1.1019929660023446</v>
      </c>
      <c r="Q2805" t="s">
        <v>8315</v>
      </c>
      <c r="R2805" t="s">
        <v>8316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114.99999999999999</v>
      </c>
      <c r="P2806" s="6">
        <f t="shared" si="173"/>
        <v>2</v>
      </c>
      <c r="Q2806" t="s">
        <v>8315</v>
      </c>
      <c r="R2806" t="s">
        <v>8316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110.00000000000001</v>
      </c>
      <c r="P2807" s="6">
        <f t="shared" si="173"/>
        <v>4.0909090909090908</v>
      </c>
      <c r="Q2807" t="s">
        <v>8315</v>
      </c>
      <c r="R2807" t="s">
        <v>8316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112.1</v>
      </c>
      <c r="P2808" s="6">
        <f t="shared" si="173"/>
        <v>2.2598870056497176</v>
      </c>
      <c r="Q2808" t="s">
        <v>8315</v>
      </c>
      <c r="R2808" t="s">
        <v>8316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126</v>
      </c>
      <c r="P2809" s="6">
        <f t="shared" si="173"/>
        <v>1.4761904761904763</v>
      </c>
      <c r="Q2809" t="s">
        <v>8315</v>
      </c>
      <c r="R2809" t="s">
        <v>8316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100.24444444444444</v>
      </c>
      <c r="P2810" s="6">
        <f t="shared" si="173"/>
        <v>1.5295943249833739</v>
      </c>
      <c r="Q2810" t="s">
        <v>8315</v>
      </c>
      <c r="R2810" t="s">
        <v>8316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102.4</v>
      </c>
      <c r="P2811" s="6">
        <f t="shared" si="173"/>
        <v>0.8203125</v>
      </c>
      <c r="Q2811" t="s">
        <v>8315</v>
      </c>
      <c r="R2811" t="s">
        <v>8316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108.2</v>
      </c>
      <c r="P2812" s="6">
        <f t="shared" si="173"/>
        <v>2.1072088724584104</v>
      </c>
      <c r="Q2812" t="s">
        <v>8315</v>
      </c>
      <c r="R2812" t="s">
        <v>8316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100.27</v>
      </c>
      <c r="P2813" s="6">
        <f t="shared" si="173"/>
        <v>1.0770918519996011</v>
      </c>
      <c r="Q2813" t="s">
        <v>8315</v>
      </c>
      <c r="R2813" t="s">
        <v>8316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113.3</v>
      </c>
      <c r="P2814" s="6">
        <f t="shared" si="173"/>
        <v>1.4651368049426301</v>
      </c>
      <c r="Q2814" t="s">
        <v>8315</v>
      </c>
      <c r="R2814" t="s">
        <v>8316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127.57571428571428</v>
      </c>
      <c r="P2815" s="6">
        <f t="shared" si="173"/>
        <v>2.6874797039293195</v>
      </c>
      <c r="Q2815" t="s">
        <v>8315</v>
      </c>
      <c r="R2815" t="s">
        <v>8316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107.73333333333332</v>
      </c>
      <c r="P2816" s="6">
        <f t="shared" si="173"/>
        <v>3.9603960396039604</v>
      </c>
      <c r="Q2816" t="s">
        <v>8315</v>
      </c>
      <c r="R2816" t="s">
        <v>8316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242</v>
      </c>
      <c r="P2817" s="6">
        <f t="shared" si="173"/>
        <v>2.3140495867768593</v>
      </c>
      <c r="Q2817" t="s">
        <v>8315</v>
      </c>
      <c r="R2817" t="s">
        <v>8316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2"/>
        <v>141.56666666666666</v>
      </c>
      <c r="P2818" s="6">
        <f t="shared" si="173"/>
        <v>3.9792794914056984</v>
      </c>
      <c r="Q2818" t="s">
        <v>8315</v>
      </c>
      <c r="R2818" t="s">
        <v>8316</v>
      </c>
      <c r="S2818" s="11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76">E2819/D2819*100</f>
        <v>130</v>
      </c>
      <c r="P2819" s="6">
        <f t="shared" ref="P2819:P2882" si="177">L2819/E2819*100</f>
        <v>4.2307692307692308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106.03</v>
      </c>
      <c r="P2820" s="6">
        <f t="shared" si="177"/>
        <v>0.96199188908799393</v>
      </c>
      <c r="Q2820" t="s">
        <v>8315</v>
      </c>
      <c r="R2820" t="s">
        <v>8316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104.80000000000001</v>
      </c>
      <c r="P2821" s="6">
        <f t="shared" si="177"/>
        <v>1.9847328244274809</v>
      </c>
      <c r="Q2821" t="s">
        <v>8315</v>
      </c>
      <c r="R2821" t="s">
        <v>8316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136</v>
      </c>
      <c r="P2822" s="6">
        <f t="shared" si="177"/>
        <v>7.3529411764705888</v>
      </c>
      <c r="Q2822" t="s">
        <v>8315</v>
      </c>
      <c r="R2822" t="s">
        <v>8316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100</v>
      </c>
      <c r="P2823" s="6">
        <f t="shared" si="177"/>
        <v>3.5000000000000004</v>
      </c>
      <c r="Q2823" t="s">
        <v>8315</v>
      </c>
      <c r="R2823" t="s">
        <v>8316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100</v>
      </c>
      <c r="P2824" s="6">
        <f t="shared" si="177"/>
        <v>1.5666666666666667</v>
      </c>
      <c r="Q2824" t="s">
        <v>8315</v>
      </c>
      <c r="R2824" t="s">
        <v>8316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124</v>
      </c>
      <c r="P2825" s="6">
        <f t="shared" si="177"/>
        <v>11.29032258064516</v>
      </c>
      <c r="Q2825" t="s">
        <v>8315</v>
      </c>
      <c r="R2825" t="s">
        <v>8316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116.92307692307693</v>
      </c>
      <c r="P2826" s="6">
        <f t="shared" si="177"/>
        <v>1.9736842105263157</v>
      </c>
      <c r="Q2826" t="s">
        <v>8315</v>
      </c>
      <c r="R2826" t="s">
        <v>8316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103.33333333333334</v>
      </c>
      <c r="P2827" s="6">
        <f t="shared" si="177"/>
        <v>1.6451612903225807</v>
      </c>
      <c r="Q2827" t="s">
        <v>8315</v>
      </c>
      <c r="R2827" t="s">
        <v>8316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107.74999999999999</v>
      </c>
      <c r="P2828" s="6">
        <f t="shared" si="177"/>
        <v>0.88167053364269132</v>
      </c>
      <c r="Q2828" t="s">
        <v>8315</v>
      </c>
      <c r="R2828" t="s">
        <v>8316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120.24999999999999</v>
      </c>
      <c r="P2829" s="6">
        <f t="shared" si="177"/>
        <v>0.95634095634095639</v>
      </c>
      <c r="Q2829" t="s">
        <v>8315</v>
      </c>
      <c r="R2829" t="s">
        <v>8316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100.37894736842105</v>
      </c>
      <c r="P2830" s="6">
        <f t="shared" si="177"/>
        <v>1.0171979865771812</v>
      </c>
      <c r="Q2830" t="s">
        <v>8315</v>
      </c>
      <c r="R2830" t="s">
        <v>8316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106.52</v>
      </c>
      <c r="P2831" s="6">
        <f t="shared" si="177"/>
        <v>2.8539241457003381</v>
      </c>
      <c r="Q2831" t="s">
        <v>8315</v>
      </c>
      <c r="R2831" t="s">
        <v>8316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100</v>
      </c>
      <c r="P2832" s="6">
        <f t="shared" si="177"/>
        <v>0.36666666666666664</v>
      </c>
      <c r="Q2832" t="s">
        <v>8315</v>
      </c>
      <c r="R2832" t="s">
        <v>8316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110.66666666666667</v>
      </c>
      <c r="P2833" s="6">
        <f t="shared" si="177"/>
        <v>1.566265060240964</v>
      </c>
      <c r="Q2833" t="s">
        <v>8315</v>
      </c>
      <c r="R2833" t="s">
        <v>8316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114.71959999999999</v>
      </c>
      <c r="P2834" s="6">
        <f t="shared" si="177"/>
        <v>3.3124243808381486</v>
      </c>
      <c r="Q2834" t="s">
        <v>8315</v>
      </c>
      <c r="R2834" t="s">
        <v>8316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108.25925925925925</v>
      </c>
      <c r="P2835" s="6">
        <f t="shared" si="177"/>
        <v>1.1973999315771466</v>
      </c>
      <c r="Q2835" t="s">
        <v>8315</v>
      </c>
      <c r="R2835" t="s">
        <v>8316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170</v>
      </c>
      <c r="P2836" s="6">
        <f t="shared" si="177"/>
        <v>1.5441176470588236</v>
      </c>
      <c r="Q2836" t="s">
        <v>8315</v>
      </c>
      <c r="R2836" t="s">
        <v>8316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187.09899999999999</v>
      </c>
      <c r="P2837" s="6">
        <f t="shared" si="177"/>
        <v>4.9706305218093094</v>
      </c>
      <c r="Q2837" t="s">
        <v>8315</v>
      </c>
      <c r="R2837" t="s">
        <v>8316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107.77777777777777</v>
      </c>
      <c r="P2838" s="6">
        <f t="shared" si="177"/>
        <v>2.268041237113402</v>
      </c>
      <c r="Q2838" t="s">
        <v>8315</v>
      </c>
      <c r="R2838" t="s">
        <v>8316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100</v>
      </c>
      <c r="P2839" s="6">
        <f t="shared" si="177"/>
        <v>2.4705882352941173</v>
      </c>
      <c r="Q2839" t="s">
        <v>8315</v>
      </c>
      <c r="R2839" t="s">
        <v>8316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120.24999999999999</v>
      </c>
      <c r="P2840" s="6">
        <f t="shared" si="177"/>
        <v>2.2453222453222454</v>
      </c>
      <c r="Q2840" t="s">
        <v>8315</v>
      </c>
      <c r="R2840" t="s">
        <v>8316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111.42857142857143</v>
      </c>
      <c r="P2841" s="6">
        <f t="shared" si="177"/>
        <v>0.79487179487179493</v>
      </c>
      <c r="Q2841" t="s">
        <v>8315</v>
      </c>
      <c r="R2841" t="s">
        <v>8316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104</v>
      </c>
      <c r="P2842" s="6">
        <f t="shared" si="177"/>
        <v>5.0769230769230766</v>
      </c>
      <c r="Q2842" t="s">
        <v>8315</v>
      </c>
      <c r="R2842" t="s">
        <v>8316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5.4545454545454541</v>
      </c>
      <c r="P2846" s="6">
        <f t="shared" si="177"/>
        <v>3.3333333333333335</v>
      </c>
      <c r="Q2846" t="s">
        <v>8315</v>
      </c>
      <c r="R2846" t="s">
        <v>8316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31.546666666666667</v>
      </c>
      <c r="P2847" s="6">
        <f t="shared" si="177"/>
        <v>1.6483516483516485</v>
      </c>
      <c r="Q2847" t="s">
        <v>8315</v>
      </c>
      <c r="R2847" t="s">
        <v>8316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0.2</v>
      </c>
      <c r="P2850" s="6">
        <f t="shared" si="177"/>
        <v>4.2857142857142856</v>
      </c>
      <c r="Q2850" t="s">
        <v>8315</v>
      </c>
      <c r="R2850" t="s">
        <v>8316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1</v>
      </c>
      <c r="P2851" s="6">
        <f t="shared" si="177"/>
        <v>20</v>
      </c>
      <c r="Q2851" t="s">
        <v>8315</v>
      </c>
      <c r="R2851" t="s">
        <v>8316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3.8875000000000002</v>
      </c>
      <c r="P2852" s="6">
        <f t="shared" si="177"/>
        <v>4.180064308681672</v>
      </c>
      <c r="Q2852" t="s">
        <v>8315</v>
      </c>
      <c r="R2852" t="s">
        <v>8316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1.9</v>
      </c>
      <c r="P2854" s="6">
        <f t="shared" si="177"/>
        <v>6.3157894736842106</v>
      </c>
      <c r="Q2854" t="s">
        <v>8315</v>
      </c>
      <c r="R2854" t="s">
        <v>8316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41.699999999999996</v>
      </c>
      <c r="P2856" s="6">
        <f t="shared" si="177"/>
        <v>3.3573141486810552</v>
      </c>
      <c r="Q2856" t="s">
        <v>8315</v>
      </c>
      <c r="R2856" t="s">
        <v>8316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50</v>
      </c>
      <c r="P2857" s="6">
        <f t="shared" si="177"/>
        <v>1.6666666666666667</v>
      </c>
      <c r="Q2857" t="s">
        <v>8315</v>
      </c>
      <c r="R2857" t="s">
        <v>8316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4.8666666666666663</v>
      </c>
      <c r="P2858" s="6">
        <f t="shared" si="177"/>
        <v>4.10958904109589</v>
      </c>
      <c r="Q2858" t="s">
        <v>8315</v>
      </c>
      <c r="R2858" t="s">
        <v>8316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19.736842105263158</v>
      </c>
      <c r="P2859" s="6">
        <f t="shared" si="177"/>
        <v>0.2</v>
      </c>
      <c r="Q2859" t="s">
        <v>8315</v>
      </c>
      <c r="R2859" t="s">
        <v>8316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1.7500000000000002</v>
      </c>
      <c r="P2861" s="6">
        <f t="shared" si="177"/>
        <v>2.8571428571428572</v>
      </c>
      <c r="Q2861" t="s">
        <v>8315</v>
      </c>
      <c r="R2861" t="s">
        <v>8316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6.65</v>
      </c>
      <c r="P2862" s="6">
        <f t="shared" si="177"/>
        <v>3.3834586466165413</v>
      </c>
      <c r="Q2862" t="s">
        <v>8315</v>
      </c>
      <c r="R2862" t="s">
        <v>8316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32</v>
      </c>
      <c r="P2863" s="6">
        <f t="shared" si="177"/>
        <v>3.75</v>
      </c>
      <c r="Q2863" t="s">
        <v>8315</v>
      </c>
      <c r="R2863" t="s">
        <v>8316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0.43307086614173229</v>
      </c>
      <c r="P2864" s="6">
        <f t="shared" si="177"/>
        <v>5.4545454545454541</v>
      </c>
      <c r="Q2864" t="s">
        <v>8315</v>
      </c>
      <c r="R2864" t="s">
        <v>8316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0.04</v>
      </c>
      <c r="P2865" s="6">
        <f t="shared" si="177"/>
        <v>5</v>
      </c>
      <c r="Q2865" t="s">
        <v>8315</v>
      </c>
      <c r="R2865" t="s">
        <v>8316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1.6</v>
      </c>
      <c r="P2866" s="6">
        <f t="shared" si="177"/>
        <v>7.5</v>
      </c>
      <c r="Q2866" t="s">
        <v>8315</v>
      </c>
      <c r="R2866" t="s">
        <v>8316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0.89999999999999991</v>
      </c>
      <c r="P2868" s="6">
        <f t="shared" si="177"/>
        <v>4.4444444444444446</v>
      </c>
      <c r="Q2868" t="s">
        <v>8315</v>
      </c>
      <c r="R2868" t="s">
        <v>8316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20.16</v>
      </c>
      <c r="P2869" s="6">
        <f t="shared" si="177"/>
        <v>1.984126984126984</v>
      </c>
      <c r="Q2869" t="s">
        <v>8315</v>
      </c>
      <c r="R2869" t="s">
        <v>8316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42.011733333333332</v>
      </c>
      <c r="P2870" s="6">
        <f t="shared" si="177"/>
        <v>0.95211496470827184</v>
      </c>
      <c r="Q2870" t="s">
        <v>8315</v>
      </c>
      <c r="R2870" t="s">
        <v>8316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0.88500000000000001</v>
      </c>
      <c r="P2871" s="6">
        <f t="shared" si="177"/>
        <v>2.8248587570621471</v>
      </c>
      <c r="Q2871" t="s">
        <v>8315</v>
      </c>
      <c r="R2871" t="s">
        <v>8316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15</v>
      </c>
      <c r="P2872" s="6">
        <f t="shared" si="177"/>
        <v>1.2</v>
      </c>
      <c r="Q2872" t="s">
        <v>8315</v>
      </c>
      <c r="R2872" t="s">
        <v>8316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4.67</v>
      </c>
      <c r="P2873" s="6">
        <f t="shared" si="177"/>
        <v>2.7837259100642395</v>
      </c>
      <c r="Q2873" t="s">
        <v>8315</v>
      </c>
      <c r="R2873" t="s">
        <v>8316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38.119999999999997</v>
      </c>
      <c r="P2875" s="6">
        <f t="shared" si="177"/>
        <v>0.83945435466946483</v>
      </c>
      <c r="Q2875" t="s">
        <v>8315</v>
      </c>
      <c r="R2875" t="s">
        <v>8316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5.42</v>
      </c>
      <c r="P2876" s="6">
        <f t="shared" si="177"/>
        <v>1.107011070110701</v>
      </c>
      <c r="Q2876" t="s">
        <v>8315</v>
      </c>
      <c r="R2876" t="s">
        <v>8316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3.4999999999999996E-2</v>
      </c>
      <c r="P2877" s="6">
        <f t="shared" si="177"/>
        <v>42.857142857142854</v>
      </c>
      <c r="Q2877" t="s">
        <v>8315</v>
      </c>
      <c r="R2877" t="s">
        <v>8316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10.833333333333334</v>
      </c>
      <c r="P2879" s="6">
        <f t="shared" si="177"/>
        <v>0.92307692307692313</v>
      </c>
      <c r="Q2879" t="s">
        <v>8315</v>
      </c>
      <c r="R2879" t="s">
        <v>8316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2.1</v>
      </c>
      <c r="P2880" s="6">
        <f t="shared" si="177"/>
        <v>6.3492063492063489</v>
      </c>
      <c r="Q2880" t="s">
        <v>8315</v>
      </c>
      <c r="R2880" t="s">
        <v>8316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0.2589285714285714</v>
      </c>
      <c r="P2881" s="6">
        <f t="shared" si="177"/>
        <v>3.4482758620689653</v>
      </c>
      <c r="Q2881" t="s">
        <v>8315</v>
      </c>
      <c r="R2881" t="s">
        <v>8316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6"/>
        <v>23.333333333333332</v>
      </c>
      <c r="P2882" s="6">
        <f t="shared" si="177"/>
        <v>1.0357142857142856</v>
      </c>
      <c r="Q2882" t="s">
        <v>8315</v>
      </c>
      <c r="R2882" t="s">
        <v>8316</v>
      </c>
      <c r="S2882" s="11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80">E2883/D2883*100</f>
        <v>0</v>
      </c>
      <c r="P2883" s="6" t="e">
        <f t="shared" ref="P2883:P2946" si="181">L2883/E2883*100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33.6</v>
      </c>
      <c r="P2884" s="6">
        <f t="shared" si="181"/>
        <v>1.5873015873015872</v>
      </c>
      <c r="Q2884" t="s">
        <v>8315</v>
      </c>
      <c r="R2884" t="s">
        <v>8316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19.079999999999998</v>
      </c>
      <c r="P2885" s="6">
        <f t="shared" si="181"/>
        <v>0.26205450733752622</v>
      </c>
      <c r="Q2885" t="s">
        <v>8315</v>
      </c>
      <c r="R2885" t="s">
        <v>8316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0.41111111111111115</v>
      </c>
      <c r="P2886" s="6">
        <f t="shared" si="181"/>
        <v>2.1621621621621623</v>
      </c>
      <c r="Q2886" t="s">
        <v>8315</v>
      </c>
      <c r="R2886" t="s">
        <v>8316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32.5</v>
      </c>
      <c r="P2887" s="6">
        <f t="shared" si="181"/>
        <v>3.8461538461538463</v>
      </c>
      <c r="Q2887" t="s">
        <v>8315</v>
      </c>
      <c r="R2887" t="s">
        <v>8316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0.16666666666666669</v>
      </c>
      <c r="P2889" s="6">
        <f t="shared" si="181"/>
        <v>20</v>
      </c>
      <c r="Q2889" t="s">
        <v>8315</v>
      </c>
      <c r="R2889" t="s">
        <v>8316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38.066666666666663</v>
      </c>
      <c r="P2891" s="6">
        <f t="shared" si="181"/>
        <v>1.2259194395796849</v>
      </c>
      <c r="Q2891" t="s">
        <v>8315</v>
      </c>
      <c r="R2891" t="s">
        <v>8316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1.05</v>
      </c>
      <c r="P2892" s="6">
        <f t="shared" si="181"/>
        <v>14.285714285714285</v>
      </c>
      <c r="Q2892" t="s">
        <v>8315</v>
      </c>
      <c r="R2892" t="s">
        <v>8316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2.73</v>
      </c>
      <c r="P2893" s="6">
        <f t="shared" si="181"/>
        <v>3.6630036630036633</v>
      </c>
      <c r="Q2893" t="s">
        <v>8315</v>
      </c>
      <c r="R2893" t="s">
        <v>8316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9.0909090909090917</v>
      </c>
      <c r="P2894" s="6">
        <f t="shared" si="181"/>
        <v>3.4000000000000004</v>
      </c>
      <c r="Q2894" t="s">
        <v>8315</v>
      </c>
      <c r="R2894" t="s">
        <v>8316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0.5</v>
      </c>
      <c r="P2895" s="6">
        <f t="shared" si="181"/>
        <v>8</v>
      </c>
      <c r="Q2895" t="s">
        <v>8315</v>
      </c>
      <c r="R2895" t="s">
        <v>8316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4.5999999999999996</v>
      </c>
      <c r="P2897" s="6">
        <f t="shared" si="181"/>
        <v>17.391304347826086</v>
      </c>
      <c r="Q2897" t="s">
        <v>8315</v>
      </c>
      <c r="R2897" t="s">
        <v>8316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20.833333333333336</v>
      </c>
      <c r="P2898" s="6">
        <f t="shared" si="181"/>
        <v>1.92</v>
      </c>
      <c r="Q2898" t="s">
        <v>8315</v>
      </c>
      <c r="R2898" t="s">
        <v>8316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4.583333333333333</v>
      </c>
      <c r="P2899" s="6">
        <f t="shared" si="181"/>
        <v>0.54545454545454553</v>
      </c>
      <c r="Q2899" t="s">
        <v>8315</v>
      </c>
      <c r="R2899" t="s">
        <v>8316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4.2133333333333338</v>
      </c>
      <c r="P2900" s="6">
        <f t="shared" si="181"/>
        <v>3.79746835443038</v>
      </c>
      <c r="Q2900" t="s">
        <v>8315</v>
      </c>
      <c r="R2900" t="s">
        <v>8316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61.909090909090914</v>
      </c>
      <c r="P2902" s="6">
        <f t="shared" si="181"/>
        <v>0.20558002936857561</v>
      </c>
      <c r="Q2902" t="s">
        <v>8315</v>
      </c>
      <c r="R2902" t="s">
        <v>8316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0.8</v>
      </c>
      <c r="P2903" s="6">
        <f t="shared" si="181"/>
        <v>33.333333333333329</v>
      </c>
      <c r="Q2903" t="s">
        <v>8315</v>
      </c>
      <c r="R2903" t="s">
        <v>8316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1.6666666666666666E-2</v>
      </c>
      <c r="P2904" s="6">
        <f t="shared" si="181"/>
        <v>4</v>
      </c>
      <c r="Q2904" t="s">
        <v>8315</v>
      </c>
      <c r="R2904" t="s">
        <v>8316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0.77999999999999992</v>
      </c>
      <c r="P2905" s="6">
        <f t="shared" si="181"/>
        <v>10.256410256410255</v>
      </c>
      <c r="Q2905" t="s">
        <v>8315</v>
      </c>
      <c r="R2905" t="s">
        <v>8316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5</v>
      </c>
      <c r="P2906" s="6">
        <f t="shared" si="181"/>
        <v>5.3333333333333339</v>
      </c>
      <c r="Q2906" t="s">
        <v>8315</v>
      </c>
      <c r="R2906" t="s">
        <v>8316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17.771428571428572</v>
      </c>
      <c r="P2907" s="6">
        <f t="shared" si="181"/>
        <v>2.7331189710610935</v>
      </c>
      <c r="Q2907" t="s">
        <v>8315</v>
      </c>
      <c r="R2907" t="s">
        <v>8316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9.4166666666666661</v>
      </c>
      <c r="P2908" s="6">
        <f t="shared" si="181"/>
        <v>1.2389380530973451</v>
      </c>
      <c r="Q2908" t="s">
        <v>8315</v>
      </c>
      <c r="R2908" t="s">
        <v>8316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0.08</v>
      </c>
      <c r="P2909" s="6">
        <f t="shared" si="181"/>
        <v>100</v>
      </c>
      <c r="Q2909" t="s">
        <v>8315</v>
      </c>
      <c r="R2909" t="s">
        <v>8316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2.75</v>
      </c>
      <c r="P2910" s="6">
        <f t="shared" si="181"/>
        <v>1.893939393939394</v>
      </c>
      <c r="Q2910" t="s">
        <v>8315</v>
      </c>
      <c r="R2910" t="s">
        <v>8316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1.1111111111111112E-2</v>
      </c>
      <c r="P2911" s="6">
        <f t="shared" si="181"/>
        <v>5</v>
      </c>
      <c r="Q2911" t="s">
        <v>8315</v>
      </c>
      <c r="R2911" t="s">
        <v>8316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3.3333333333333335E-3</v>
      </c>
      <c r="P2912" s="6">
        <f t="shared" si="181"/>
        <v>100</v>
      </c>
      <c r="Q2912" t="s">
        <v>8315</v>
      </c>
      <c r="R2912" t="s">
        <v>8316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36.5</v>
      </c>
      <c r="P2913" s="6">
        <f t="shared" si="181"/>
        <v>2.1308980213089801</v>
      </c>
      <c r="Q2913" t="s">
        <v>8315</v>
      </c>
      <c r="R2913" t="s">
        <v>8316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14.058171745152354</v>
      </c>
      <c r="P2914" s="6">
        <f t="shared" si="181"/>
        <v>1.2807881773399015</v>
      </c>
      <c r="Q2914" t="s">
        <v>8315</v>
      </c>
      <c r="R2914" t="s">
        <v>8316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0.02</v>
      </c>
      <c r="P2915" s="6">
        <f t="shared" si="181"/>
        <v>100</v>
      </c>
      <c r="Q2915" t="s">
        <v>8315</v>
      </c>
      <c r="R2915" t="s">
        <v>8316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4.0000000000000001E-3</v>
      </c>
      <c r="P2916" s="6">
        <f t="shared" si="181"/>
        <v>100</v>
      </c>
      <c r="Q2916" t="s">
        <v>8315</v>
      </c>
      <c r="R2916" t="s">
        <v>8316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61.1</v>
      </c>
      <c r="P2917" s="6">
        <f t="shared" si="181"/>
        <v>0.49099836333878888</v>
      </c>
      <c r="Q2917" t="s">
        <v>8315</v>
      </c>
      <c r="R2917" t="s">
        <v>8316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7.8378378378378386</v>
      </c>
      <c r="P2918" s="6">
        <f t="shared" si="181"/>
        <v>4.8275862068965516</v>
      </c>
      <c r="Q2918" t="s">
        <v>8315</v>
      </c>
      <c r="R2918" t="s">
        <v>8316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21.85</v>
      </c>
      <c r="P2919" s="6">
        <f t="shared" si="181"/>
        <v>2.0594965675057209</v>
      </c>
      <c r="Q2919" t="s">
        <v>8315</v>
      </c>
      <c r="R2919" t="s">
        <v>8316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27.24</v>
      </c>
      <c r="P2920" s="6">
        <f t="shared" si="181"/>
        <v>1.4684287812041115</v>
      </c>
      <c r="Q2920" t="s">
        <v>8315</v>
      </c>
      <c r="R2920" t="s">
        <v>8316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8.5</v>
      </c>
      <c r="P2921" s="6">
        <f t="shared" si="181"/>
        <v>11.76470588235294</v>
      </c>
      <c r="Q2921" t="s">
        <v>8315</v>
      </c>
      <c r="R2921" t="s">
        <v>8316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26.840000000000003</v>
      </c>
      <c r="P2922" s="6">
        <f t="shared" si="181"/>
        <v>1.9374068554396422</v>
      </c>
      <c r="Q2922" t="s">
        <v>8315</v>
      </c>
      <c r="R2922" t="s">
        <v>8316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129</v>
      </c>
      <c r="P2923" s="6">
        <f t="shared" si="181"/>
        <v>2.3255813953488373</v>
      </c>
      <c r="Q2923" t="s">
        <v>8315</v>
      </c>
      <c r="R2923" t="s">
        <v>8357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100</v>
      </c>
      <c r="P2924" s="6">
        <f t="shared" si="181"/>
        <v>1.2</v>
      </c>
      <c r="Q2924" t="s">
        <v>8315</v>
      </c>
      <c r="R2924" t="s">
        <v>8357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100</v>
      </c>
      <c r="P2925" s="6">
        <f t="shared" si="181"/>
        <v>3.3333333333333335</v>
      </c>
      <c r="Q2925" t="s">
        <v>8315</v>
      </c>
      <c r="R2925" t="s">
        <v>8357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103.2</v>
      </c>
      <c r="P2926" s="6">
        <f t="shared" si="181"/>
        <v>0.56976744186046502</v>
      </c>
      <c r="Q2926" t="s">
        <v>8315</v>
      </c>
      <c r="R2926" t="s">
        <v>8357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102.44597777777777</v>
      </c>
      <c r="P2927" s="6">
        <f t="shared" si="181"/>
        <v>0.43166382108380591</v>
      </c>
      <c r="Q2927" t="s">
        <v>8315</v>
      </c>
      <c r="R2927" t="s">
        <v>8357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125</v>
      </c>
      <c r="P2928" s="6">
        <f t="shared" si="181"/>
        <v>1.3333333333333335</v>
      </c>
      <c r="Q2928" t="s">
        <v>8315</v>
      </c>
      <c r="R2928" t="s">
        <v>8357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130.83333333333334</v>
      </c>
      <c r="P2929" s="6">
        <f t="shared" si="181"/>
        <v>0.89171974522292996</v>
      </c>
      <c r="Q2929" t="s">
        <v>8315</v>
      </c>
      <c r="R2929" t="s">
        <v>8357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100</v>
      </c>
      <c r="P2930" s="6">
        <f t="shared" si="181"/>
        <v>2.4</v>
      </c>
      <c r="Q2930" t="s">
        <v>8315</v>
      </c>
      <c r="R2930" t="s">
        <v>8357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102.06937499999999</v>
      </c>
      <c r="P2931" s="6">
        <f t="shared" si="181"/>
        <v>0.39189031969677479</v>
      </c>
      <c r="Q2931" t="s">
        <v>8315</v>
      </c>
      <c r="R2931" t="s">
        <v>8357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100.92000000000002</v>
      </c>
      <c r="P2932" s="6">
        <f t="shared" si="181"/>
        <v>0.61434799841458576</v>
      </c>
      <c r="Q2932" t="s">
        <v>8315</v>
      </c>
      <c r="R2932" t="s">
        <v>8357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106</v>
      </c>
      <c r="P2933" s="6">
        <f t="shared" si="181"/>
        <v>1.1320754716981132</v>
      </c>
      <c r="Q2933" t="s">
        <v>8315</v>
      </c>
      <c r="R2933" t="s">
        <v>8357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105.0967741935484</v>
      </c>
      <c r="P2934" s="6">
        <f t="shared" si="181"/>
        <v>1.1663597298956414</v>
      </c>
      <c r="Q2934" t="s">
        <v>8315</v>
      </c>
      <c r="R2934" t="s">
        <v>8357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102.76</v>
      </c>
      <c r="P2935" s="6">
        <f t="shared" si="181"/>
        <v>2.1019852082522386</v>
      </c>
      <c r="Q2935" t="s">
        <v>8315</v>
      </c>
      <c r="R2935" t="s">
        <v>8357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108</v>
      </c>
      <c r="P2936" s="6">
        <f t="shared" si="181"/>
        <v>1.3703703703703705</v>
      </c>
      <c r="Q2936" t="s">
        <v>8315</v>
      </c>
      <c r="R2936" t="s">
        <v>8357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100.88571428571429</v>
      </c>
      <c r="P2937" s="6">
        <f t="shared" si="181"/>
        <v>1.1045029736618521</v>
      </c>
      <c r="Q2937" t="s">
        <v>8315</v>
      </c>
      <c r="R2937" t="s">
        <v>8357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128</v>
      </c>
      <c r="P2938" s="6">
        <f t="shared" si="181"/>
        <v>2.65625</v>
      </c>
      <c r="Q2938" t="s">
        <v>8315</v>
      </c>
      <c r="R2938" t="s">
        <v>8357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133.33333333333331</v>
      </c>
      <c r="P2939" s="6">
        <f t="shared" si="181"/>
        <v>2.75</v>
      </c>
      <c r="Q2939" t="s">
        <v>8315</v>
      </c>
      <c r="R2939" t="s">
        <v>8357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101.375</v>
      </c>
      <c r="P2940" s="6">
        <f t="shared" si="181"/>
        <v>0.78914919852034526</v>
      </c>
      <c r="Q2940" t="s">
        <v>8315</v>
      </c>
      <c r="R2940" t="s">
        <v>8357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102.875</v>
      </c>
      <c r="P2941" s="6">
        <f t="shared" si="181"/>
        <v>0.30376670716889431</v>
      </c>
      <c r="Q2941" t="s">
        <v>8315</v>
      </c>
      <c r="R2941" t="s">
        <v>8357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107.24000000000001</v>
      </c>
      <c r="P2942" s="6">
        <f t="shared" si="181"/>
        <v>1.2308839985080196</v>
      </c>
      <c r="Q2942" t="s">
        <v>8315</v>
      </c>
      <c r="R2942" t="s">
        <v>8357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4.0000000000000001E-3</v>
      </c>
      <c r="P2943" s="6">
        <f t="shared" si="181"/>
        <v>100</v>
      </c>
      <c r="Q2943" t="s">
        <v>8315</v>
      </c>
      <c r="R2943" t="s">
        <v>8355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20.424999999999997</v>
      </c>
      <c r="P2944" s="6">
        <f t="shared" si="181"/>
        <v>0.49449204406364744</v>
      </c>
      <c r="Q2944" t="s">
        <v>8315</v>
      </c>
      <c r="R2944" t="s">
        <v>8355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0"/>
        <v>1</v>
      </c>
      <c r="P2946" s="6">
        <f t="shared" si="181"/>
        <v>1</v>
      </c>
      <c r="Q2946" t="s">
        <v>8315</v>
      </c>
      <c r="R2946" t="s">
        <v>8355</v>
      </c>
      <c r="S2946" s="11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84">E2947/D2947*100</f>
        <v>0</v>
      </c>
      <c r="P2947" s="6" t="e">
        <f t="shared" ref="P2947:P3010" si="185">L2947/E2947*100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0.1</v>
      </c>
      <c r="P2948" s="6">
        <f t="shared" si="185"/>
        <v>100</v>
      </c>
      <c r="Q2948" t="s">
        <v>8315</v>
      </c>
      <c r="R2948" t="s">
        <v>8355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4.2880000000000003</v>
      </c>
      <c r="P2949" s="6">
        <f t="shared" si="185"/>
        <v>1.2126865671641791</v>
      </c>
      <c r="Q2949" t="s">
        <v>8315</v>
      </c>
      <c r="R2949" t="s">
        <v>8355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4.8000000000000004E-3</v>
      </c>
      <c r="P2950" s="6">
        <f t="shared" si="185"/>
        <v>37.5</v>
      </c>
      <c r="Q2950" t="s">
        <v>8315</v>
      </c>
      <c r="R2950" t="s">
        <v>8355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2.5</v>
      </c>
      <c r="P2951" s="6">
        <f t="shared" si="185"/>
        <v>8</v>
      </c>
      <c r="Q2951" t="s">
        <v>8315</v>
      </c>
      <c r="R2951" t="s">
        <v>8355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2.1919999999999997</v>
      </c>
      <c r="P2953" s="6">
        <f t="shared" si="185"/>
        <v>5.2919708029197077</v>
      </c>
      <c r="Q2953" t="s">
        <v>8315</v>
      </c>
      <c r="R2953" t="s">
        <v>8355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8.0250000000000004</v>
      </c>
      <c r="P2954" s="6">
        <f t="shared" si="185"/>
        <v>0.49844236760124611</v>
      </c>
      <c r="Q2954" t="s">
        <v>8315</v>
      </c>
      <c r="R2954" t="s">
        <v>8355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0.15125</v>
      </c>
      <c r="P2955" s="6">
        <f t="shared" si="185"/>
        <v>0.49586776859504134</v>
      </c>
      <c r="Q2955" t="s">
        <v>8315</v>
      </c>
      <c r="R2955" t="s">
        <v>8355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59.583333333333336</v>
      </c>
      <c r="P2957" s="6">
        <f t="shared" si="185"/>
        <v>1.5384615384615385</v>
      </c>
      <c r="Q2957" t="s">
        <v>8315</v>
      </c>
      <c r="R2957" t="s">
        <v>8355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16.734177215189874</v>
      </c>
      <c r="P2958" s="6">
        <f t="shared" si="185"/>
        <v>1.5128593040847202</v>
      </c>
      <c r="Q2958" t="s">
        <v>8315</v>
      </c>
      <c r="R2958" t="s">
        <v>8355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1.8666666666666669</v>
      </c>
      <c r="P2959" s="6">
        <f t="shared" si="185"/>
        <v>1.0714285714285714</v>
      </c>
      <c r="Q2959" t="s">
        <v>8315</v>
      </c>
      <c r="R2959" t="s">
        <v>8355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109.62</v>
      </c>
      <c r="P2963" s="6">
        <f t="shared" si="185"/>
        <v>1.9704433497536946</v>
      </c>
      <c r="Q2963" t="s">
        <v>8315</v>
      </c>
      <c r="R2963" t="s">
        <v>8316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121.8</v>
      </c>
      <c r="P2964" s="6">
        <f t="shared" si="185"/>
        <v>1.6420361247947455</v>
      </c>
      <c r="Q2964" t="s">
        <v>8315</v>
      </c>
      <c r="R2964" t="s">
        <v>8316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106.85</v>
      </c>
      <c r="P2965" s="6">
        <f t="shared" si="185"/>
        <v>0.91717360786148805</v>
      </c>
      <c r="Q2965" t="s">
        <v>8315</v>
      </c>
      <c r="R2965" t="s">
        <v>8316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100.71379999999999</v>
      </c>
      <c r="P2966" s="6">
        <f t="shared" si="185"/>
        <v>3.8922173525375872</v>
      </c>
      <c r="Q2966" t="s">
        <v>8315</v>
      </c>
      <c r="R2966" t="s">
        <v>8316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109.00000000000001</v>
      </c>
      <c r="P2967" s="6">
        <f t="shared" si="185"/>
        <v>2.3853211009174311</v>
      </c>
      <c r="Q2967" t="s">
        <v>8315</v>
      </c>
      <c r="R2967" t="s">
        <v>8316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113.63000000000001</v>
      </c>
      <c r="P2968" s="6">
        <f t="shared" si="185"/>
        <v>1.1264630819325883</v>
      </c>
      <c r="Q2968" t="s">
        <v>8315</v>
      </c>
      <c r="R2968" t="s">
        <v>8316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113.92</v>
      </c>
      <c r="P2969" s="6">
        <f t="shared" si="185"/>
        <v>1.2464887640449438</v>
      </c>
      <c r="Q2969" t="s">
        <v>8315</v>
      </c>
      <c r="R2969" t="s">
        <v>8316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106</v>
      </c>
      <c r="P2970" s="6">
        <f t="shared" si="185"/>
        <v>1.2668463611859839</v>
      </c>
      <c r="Q2970" t="s">
        <v>8315</v>
      </c>
      <c r="R2970" t="s">
        <v>8316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162.5</v>
      </c>
      <c r="P2971" s="6">
        <f t="shared" si="185"/>
        <v>1.0461538461538462</v>
      </c>
      <c r="Q2971" t="s">
        <v>8315</v>
      </c>
      <c r="R2971" t="s">
        <v>8316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106</v>
      </c>
      <c r="P2972" s="6">
        <f t="shared" si="185"/>
        <v>1.4308176100628931</v>
      </c>
      <c r="Q2972" t="s">
        <v>8315</v>
      </c>
      <c r="R2972" t="s">
        <v>8316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100.15624999999999</v>
      </c>
      <c r="P2973" s="6">
        <f t="shared" si="185"/>
        <v>1.3416536661466461</v>
      </c>
      <c r="Q2973" t="s">
        <v>8315</v>
      </c>
      <c r="R2973" t="s">
        <v>8316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105.35000000000001</v>
      </c>
      <c r="P2974" s="6">
        <f t="shared" si="185"/>
        <v>0.80683436165163747</v>
      </c>
      <c r="Q2974" t="s">
        <v>8315</v>
      </c>
      <c r="R2974" t="s">
        <v>8316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174.8</v>
      </c>
      <c r="P2975" s="6">
        <f t="shared" si="185"/>
        <v>0.37757437070938216</v>
      </c>
      <c r="Q2975" t="s">
        <v>8315</v>
      </c>
      <c r="R2975" t="s">
        <v>8316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102</v>
      </c>
      <c r="P2976" s="6">
        <f t="shared" si="185"/>
        <v>1.7058823529411766</v>
      </c>
      <c r="Q2976" t="s">
        <v>8315</v>
      </c>
      <c r="R2976" t="s">
        <v>8316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100.125</v>
      </c>
      <c r="P2977" s="6">
        <f t="shared" si="185"/>
        <v>1.4107365792759052</v>
      </c>
      <c r="Q2977" t="s">
        <v>8315</v>
      </c>
      <c r="R2977" t="s">
        <v>8316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171.42857142857142</v>
      </c>
      <c r="P2978" s="6">
        <f t="shared" si="185"/>
        <v>11.666666666666666</v>
      </c>
      <c r="Q2978" t="s">
        <v>8315</v>
      </c>
      <c r="R2978" t="s">
        <v>8316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113.56666666666666</v>
      </c>
      <c r="P2979" s="6">
        <f t="shared" si="185"/>
        <v>0.8805400645729381</v>
      </c>
      <c r="Q2979" t="s">
        <v>8315</v>
      </c>
      <c r="R2979" t="s">
        <v>8316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129.46666666666667</v>
      </c>
      <c r="P2980" s="6">
        <f t="shared" si="185"/>
        <v>1.6477857878475797</v>
      </c>
      <c r="Q2980" t="s">
        <v>8315</v>
      </c>
      <c r="R2980" t="s">
        <v>8316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101.4</v>
      </c>
      <c r="P2981" s="6">
        <f t="shared" si="185"/>
        <v>0.90729783037475342</v>
      </c>
      <c r="Q2981" t="s">
        <v>8315</v>
      </c>
      <c r="R2981" t="s">
        <v>8316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109.16666666666666</v>
      </c>
      <c r="P2982" s="6">
        <f t="shared" si="185"/>
        <v>0.73282442748091603</v>
      </c>
      <c r="Q2982" t="s">
        <v>8315</v>
      </c>
      <c r="R2982" t="s">
        <v>8316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128.92500000000001</v>
      </c>
      <c r="P2983" s="6">
        <f t="shared" si="185"/>
        <v>1.8809385301531898</v>
      </c>
      <c r="Q2983" t="s">
        <v>8315</v>
      </c>
      <c r="R2983" t="s">
        <v>8355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102.06</v>
      </c>
      <c r="P2984" s="6">
        <f t="shared" si="185"/>
        <v>1.1561826376641191</v>
      </c>
      <c r="Q2984" t="s">
        <v>8315</v>
      </c>
      <c r="R2984" t="s">
        <v>8355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146.53957758620692</v>
      </c>
      <c r="P2985" s="6">
        <f t="shared" si="185"/>
        <v>0.64417103747010551</v>
      </c>
      <c r="Q2985" t="s">
        <v>8315</v>
      </c>
      <c r="R2985" t="s">
        <v>8355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100.352</v>
      </c>
      <c r="P2986" s="6">
        <f t="shared" si="185"/>
        <v>0.86894132653061229</v>
      </c>
      <c r="Q2986" t="s">
        <v>8315</v>
      </c>
      <c r="R2986" t="s">
        <v>8355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121.64999999999999</v>
      </c>
      <c r="P2987" s="6">
        <f t="shared" si="185"/>
        <v>0.9124537607891493</v>
      </c>
      <c r="Q2987" t="s">
        <v>8315</v>
      </c>
      <c r="R2987" t="s">
        <v>8355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105.5</v>
      </c>
      <c r="P2988" s="6">
        <f t="shared" si="185"/>
        <v>2.2116903633491312</v>
      </c>
      <c r="Q2988" t="s">
        <v>8315</v>
      </c>
      <c r="R2988" t="s">
        <v>8355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110.4008</v>
      </c>
      <c r="P2989" s="6">
        <f t="shared" si="185"/>
        <v>0.96013797001471002</v>
      </c>
      <c r="Q2989" t="s">
        <v>8315</v>
      </c>
      <c r="R2989" t="s">
        <v>8355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100</v>
      </c>
      <c r="P2990" s="6">
        <f t="shared" si="185"/>
        <v>2.8000000000000003</v>
      </c>
      <c r="Q2990" t="s">
        <v>8315</v>
      </c>
      <c r="R2990" t="s">
        <v>8355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176.535</v>
      </c>
      <c r="P2991" s="6">
        <f t="shared" si="185"/>
        <v>1.0309570340159175</v>
      </c>
      <c r="Q2991" t="s">
        <v>8315</v>
      </c>
      <c r="R2991" t="s">
        <v>8355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100</v>
      </c>
      <c r="P2992" s="6">
        <f t="shared" si="185"/>
        <v>0.27</v>
      </c>
      <c r="Q2992" t="s">
        <v>8315</v>
      </c>
      <c r="R2992" t="s">
        <v>8355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103.29411764705883</v>
      </c>
      <c r="P2993" s="6">
        <f t="shared" si="185"/>
        <v>1.0592255125284737</v>
      </c>
      <c r="Q2993" t="s">
        <v>8315</v>
      </c>
      <c r="R2993" t="s">
        <v>8355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104.5</v>
      </c>
      <c r="P2994" s="6">
        <f t="shared" si="185"/>
        <v>2.0414673046251992</v>
      </c>
      <c r="Q2994" t="s">
        <v>8315</v>
      </c>
      <c r="R2994" t="s">
        <v>8355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100.29999999999998</v>
      </c>
      <c r="P2995" s="6">
        <f t="shared" si="185"/>
        <v>2.1934197407776668</v>
      </c>
      <c r="Q2995" t="s">
        <v>8315</v>
      </c>
      <c r="R2995" t="s">
        <v>8355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457.74666666666673</v>
      </c>
      <c r="P2996" s="6">
        <f t="shared" si="185"/>
        <v>4.2964084937811311</v>
      </c>
      <c r="Q2996" t="s">
        <v>8315</v>
      </c>
      <c r="R2996" t="s">
        <v>8355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104.96000000000001</v>
      </c>
      <c r="P2997" s="6">
        <f t="shared" si="185"/>
        <v>1.5815548780487805</v>
      </c>
      <c r="Q2997" t="s">
        <v>8315</v>
      </c>
      <c r="R2997" t="s">
        <v>8355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171.94285714285715</v>
      </c>
      <c r="P2998" s="6">
        <f t="shared" si="185"/>
        <v>0.65137919574609504</v>
      </c>
      <c r="Q2998" t="s">
        <v>8315</v>
      </c>
      <c r="R2998" t="s">
        <v>8355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103.73000000000002</v>
      </c>
      <c r="P2999" s="6">
        <f t="shared" si="185"/>
        <v>1.1086474501108647</v>
      </c>
      <c r="Q2999" t="s">
        <v>8315</v>
      </c>
      <c r="R2999" t="s">
        <v>8355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103.029</v>
      </c>
      <c r="P3000" s="6">
        <f t="shared" si="185"/>
        <v>0.84054004212406208</v>
      </c>
      <c r="Q3000" t="s">
        <v>8315</v>
      </c>
      <c r="R3000" t="s">
        <v>8355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118.88888888888889</v>
      </c>
      <c r="P3001" s="6">
        <f t="shared" si="185"/>
        <v>1.2461059190031152</v>
      </c>
      <c r="Q3001" t="s">
        <v>8315</v>
      </c>
      <c r="R3001" t="s">
        <v>8355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100</v>
      </c>
      <c r="P3002" s="6">
        <f t="shared" si="185"/>
        <v>1.6</v>
      </c>
      <c r="Q3002" t="s">
        <v>8315</v>
      </c>
      <c r="R3002" t="s">
        <v>8355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318.69988910451895</v>
      </c>
      <c r="P3003" s="6">
        <f t="shared" si="185"/>
        <v>0.76116708226389362</v>
      </c>
      <c r="Q3003" t="s">
        <v>8315</v>
      </c>
      <c r="R3003" t="s">
        <v>8355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108.50614285714286</v>
      </c>
      <c r="P3004" s="6">
        <f t="shared" si="185"/>
        <v>1.3692444009094942</v>
      </c>
      <c r="Q3004" t="s">
        <v>8315</v>
      </c>
      <c r="R3004" t="s">
        <v>8355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101.16666666666667</v>
      </c>
      <c r="P3005" s="6">
        <f t="shared" si="185"/>
        <v>0.56013179571663918</v>
      </c>
      <c r="Q3005" t="s">
        <v>8315</v>
      </c>
      <c r="R3005" t="s">
        <v>8355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112.815</v>
      </c>
      <c r="P3006" s="6">
        <f t="shared" si="185"/>
        <v>0.61383681248060984</v>
      </c>
      <c r="Q3006" t="s">
        <v>8315</v>
      </c>
      <c r="R3006" t="s">
        <v>8355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120.49622641509434</v>
      </c>
      <c r="P3007" s="6">
        <f t="shared" si="185"/>
        <v>0.92385262201900942</v>
      </c>
      <c r="Q3007" t="s">
        <v>8315</v>
      </c>
      <c r="R3007" t="s">
        <v>8355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107.74999999999999</v>
      </c>
      <c r="P3008" s="6">
        <f t="shared" si="185"/>
        <v>1.1252900232018561</v>
      </c>
      <c r="Q3008" t="s">
        <v>8315</v>
      </c>
      <c r="R3008" t="s">
        <v>8355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180</v>
      </c>
      <c r="P3009" s="6">
        <f t="shared" si="185"/>
        <v>1.8518518518518516</v>
      </c>
      <c r="Q3009" t="s">
        <v>8315</v>
      </c>
      <c r="R3009" t="s">
        <v>8355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4"/>
        <v>101.16666666666667</v>
      </c>
      <c r="P3010" s="6">
        <f t="shared" si="185"/>
        <v>0.85667215815485998</v>
      </c>
      <c r="Q3010" t="s">
        <v>8315</v>
      </c>
      <c r="R3010" t="s">
        <v>8355</v>
      </c>
      <c r="S3010" s="11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88">E3011/D3011*100</f>
        <v>119.756</v>
      </c>
      <c r="P3011" s="6">
        <f t="shared" ref="P3011:P3074" si="189">L3011/E3011*100</f>
        <v>0.42753598984602026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158</v>
      </c>
      <c r="P3012" s="6">
        <f t="shared" si="189"/>
        <v>0.63291139240506333</v>
      </c>
      <c r="Q3012" t="s">
        <v>8315</v>
      </c>
      <c r="R3012" t="s">
        <v>8355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123.66666666666666</v>
      </c>
      <c r="P3013" s="6">
        <f t="shared" si="189"/>
        <v>6.7385444743935308</v>
      </c>
      <c r="Q3013" t="s">
        <v>8315</v>
      </c>
      <c r="R3013" t="s">
        <v>8355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117.12499999999999</v>
      </c>
      <c r="P3014" s="6">
        <f t="shared" si="189"/>
        <v>1.1739594450373532</v>
      </c>
      <c r="Q3014" t="s">
        <v>8315</v>
      </c>
      <c r="R3014" t="s">
        <v>8355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156.96</v>
      </c>
      <c r="P3015" s="6">
        <f t="shared" si="189"/>
        <v>0.68170234454638123</v>
      </c>
      <c r="Q3015" t="s">
        <v>8315</v>
      </c>
      <c r="R3015" t="s">
        <v>8355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113.104</v>
      </c>
      <c r="P3016" s="6">
        <f t="shared" si="189"/>
        <v>1.9698684396661479</v>
      </c>
      <c r="Q3016" t="s">
        <v>8315</v>
      </c>
      <c r="R3016" t="s">
        <v>8355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103.17647058823529</v>
      </c>
      <c r="P3017" s="6">
        <f t="shared" si="189"/>
        <v>1.1402508551881414</v>
      </c>
      <c r="Q3017" t="s">
        <v>8315</v>
      </c>
      <c r="R3017" t="s">
        <v>8355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102.61176470588236</v>
      </c>
      <c r="P3018" s="6">
        <f t="shared" si="189"/>
        <v>0.41274936941068563</v>
      </c>
      <c r="Q3018" t="s">
        <v>8315</v>
      </c>
      <c r="R3018" t="s">
        <v>8355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105.84090909090908</v>
      </c>
      <c r="P3019" s="6">
        <f t="shared" si="189"/>
        <v>0.68284303199484642</v>
      </c>
      <c r="Q3019" t="s">
        <v>8315</v>
      </c>
      <c r="R3019" t="s">
        <v>8355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100.71428571428571</v>
      </c>
      <c r="P3020" s="6">
        <f t="shared" si="189"/>
        <v>0.9692671394799055</v>
      </c>
      <c r="Q3020" t="s">
        <v>8315</v>
      </c>
      <c r="R3020" t="s">
        <v>8355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121.23333333333332</v>
      </c>
      <c r="P3021" s="6">
        <f t="shared" si="189"/>
        <v>1.2427825130602146</v>
      </c>
      <c r="Q3021" t="s">
        <v>8315</v>
      </c>
      <c r="R3021" t="s">
        <v>8355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100.57142857142858</v>
      </c>
      <c r="P3022" s="6">
        <f t="shared" si="189"/>
        <v>0.42613636363636359</v>
      </c>
      <c r="Q3022" t="s">
        <v>8315</v>
      </c>
      <c r="R3022" t="s">
        <v>8355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116.02222222222223</v>
      </c>
      <c r="P3023" s="6">
        <f t="shared" si="189"/>
        <v>1.9728021451829152</v>
      </c>
      <c r="Q3023" t="s">
        <v>8315</v>
      </c>
      <c r="R3023" t="s">
        <v>8355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100.88</v>
      </c>
      <c r="P3024" s="6">
        <f t="shared" si="189"/>
        <v>0.61459159397303731</v>
      </c>
      <c r="Q3024" t="s">
        <v>8315</v>
      </c>
      <c r="R3024" t="s">
        <v>8355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103</v>
      </c>
      <c r="P3025" s="6">
        <f t="shared" si="189"/>
        <v>0.83217753120665738</v>
      </c>
      <c r="Q3025" t="s">
        <v>8315</v>
      </c>
      <c r="R3025" t="s">
        <v>8355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246.42</v>
      </c>
      <c r="P3026" s="6">
        <f t="shared" si="189"/>
        <v>1.4771528285041797</v>
      </c>
      <c r="Q3026" t="s">
        <v>8315</v>
      </c>
      <c r="R3026" t="s">
        <v>8355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302.2</v>
      </c>
      <c r="P3027" s="6">
        <f t="shared" si="189"/>
        <v>1.9192587690271343</v>
      </c>
      <c r="Q3027" t="s">
        <v>8315</v>
      </c>
      <c r="R3027" t="s">
        <v>8355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143.33333333333334</v>
      </c>
      <c r="P3028" s="6">
        <f t="shared" si="189"/>
        <v>1.9379844961240309</v>
      </c>
      <c r="Q3028" t="s">
        <v>8315</v>
      </c>
      <c r="R3028" t="s">
        <v>8355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131.44</v>
      </c>
      <c r="P3029" s="6">
        <f t="shared" si="189"/>
        <v>0.60864272671941566</v>
      </c>
      <c r="Q3029" t="s">
        <v>8315</v>
      </c>
      <c r="R3029" t="s">
        <v>8355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168.01999999999998</v>
      </c>
      <c r="P3030" s="6">
        <f t="shared" si="189"/>
        <v>1.1784311391501012</v>
      </c>
      <c r="Q3030" t="s">
        <v>8315</v>
      </c>
      <c r="R3030" t="s">
        <v>8355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109.67666666666666</v>
      </c>
      <c r="P3031" s="6">
        <f t="shared" si="189"/>
        <v>1.0576543172355104</v>
      </c>
      <c r="Q3031" t="s">
        <v>8315</v>
      </c>
      <c r="R3031" t="s">
        <v>8355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106.6857142857143</v>
      </c>
      <c r="P3032" s="6">
        <f t="shared" si="189"/>
        <v>2.1960364220674879</v>
      </c>
      <c r="Q3032" t="s">
        <v>8315</v>
      </c>
      <c r="R3032" t="s">
        <v>8355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100</v>
      </c>
      <c r="P3033" s="6">
        <f t="shared" si="189"/>
        <v>1.9333333333333333</v>
      </c>
      <c r="Q3033" t="s">
        <v>8315</v>
      </c>
      <c r="R3033" t="s">
        <v>8355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127.2</v>
      </c>
      <c r="P3034" s="6">
        <f t="shared" si="189"/>
        <v>1.9654088050314464</v>
      </c>
      <c r="Q3034" t="s">
        <v>8315</v>
      </c>
      <c r="R3034" t="s">
        <v>8355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146.53333333333333</v>
      </c>
      <c r="P3035" s="6">
        <f t="shared" si="189"/>
        <v>0.52320291173794364</v>
      </c>
      <c r="Q3035" t="s">
        <v>8315</v>
      </c>
      <c r="R3035" t="s">
        <v>8355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112.53599999999999</v>
      </c>
      <c r="P3036" s="6">
        <f t="shared" si="189"/>
        <v>1.1196417146513116</v>
      </c>
      <c r="Q3036" t="s">
        <v>8315</v>
      </c>
      <c r="R3036" t="s">
        <v>8355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108.78684000000001</v>
      </c>
      <c r="P3037" s="6">
        <f t="shared" si="189"/>
        <v>1.1288130071615281</v>
      </c>
      <c r="Q3037" t="s">
        <v>8315</v>
      </c>
      <c r="R3037" t="s">
        <v>8355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126.732</v>
      </c>
      <c r="P3038" s="6">
        <f t="shared" si="189"/>
        <v>1.0384117665625099</v>
      </c>
      <c r="Q3038" t="s">
        <v>8315</v>
      </c>
      <c r="R3038" t="s">
        <v>8355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213.20000000000002</v>
      </c>
      <c r="P3039" s="6">
        <f t="shared" si="189"/>
        <v>3.0018761726078798</v>
      </c>
      <c r="Q3039" t="s">
        <v>8315</v>
      </c>
      <c r="R3039" t="s">
        <v>8355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100.49999999999999</v>
      </c>
      <c r="P3040" s="6">
        <f t="shared" si="189"/>
        <v>2.6865671641791042</v>
      </c>
      <c r="Q3040" t="s">
        <v>8315</v>
      </c>
      <c r="R3040" t="s">
        <v>8355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108.71389999999998</v>
      </c>
      <c r="P3041" s="6">
        <f t="shared" si="189"/>
        <v>1.0854177800630831</v>
      </c>
      <c r="Q3041" t="s">
        <v>8315</v>
      </c>
      <c r="R3041" t="s">
        <v>8355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107.5</v>
      </c>
      <c r="P3042" s="6">
        <f t="shared" si="189"/>
        <v>1.3023255813953489</v>
      </c>
      <c r="Q3042" t="s">
        <v>8315</v>
      </c>
      <c r="R3042" t="s">
        <v>8355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110.48192771084338</v>
      </c>
      <c r="P3043" s="6">
        <f t="shared" si="189"/>
        <v>1.0359869138495092</v>
      </c>
      <c r="Q3043" t="s">
        <v>8315</v>
      </c>
      <c r="R3043" t="s">
        <v>8355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128</v>
      </c>
      <c r="P3044" s="6">
        <f t="shared" si="189"/>
        <v>1.9270833333333335</v>
      </c>
      <c r="Q3044" t="s">
        <v>8315</v>
      </c>
      <c r="R3044" t="s">
        <v>8355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110.00666666666667</v>
      </c>
      <c r="P3045" s="6">
        <f t="shared" si="189"/>
        <v>0.77571056299618213</v>
      </c>
      <c r="Q3045" t="s">
        <v>8315</v>
      </c>
      <c r="R3045" t="s">
        <v>8355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109.34166666666667</v>
      </c>
      <c r="P3046" s="6">
        <f t="shared" si="189"/>
        <v>1.1889337702918985</v>
      </c>
      <c r="Q3046" t="s">
        <v>8315</v>
      </c>
      <c r="R3046" t="s">
        <v>8355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132.70650000000001</v>
      </c>
      <c r="P3047" s="6">
        <f t="shared" si="189"/>
        <v>1.2056681473778601</v>
      </c>
      <c r="Q3047" t="s">
        <v>8315</v>
      </c>
      <c r="R3047" t="s">
        <v>8355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190.84810126582278</v>
      </c>
      <c r="P3048" s="6">
        <f t="shared" si="189"/>
        <v>0.38469191483716919</v>
      </c>
      <c r="Q3048" t="s">
        <v>8315</v>
      </c>
      <c r="R3048" t="s">
        <v>8355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149</v>
      </c>
      <c r="P3049" s="6">
        <f t="shared" si="189"/>
        <v>2.6845637583892619</v>
      </c>
      <c r="Q3049" t="s">
        <v>8315</v>
      </c>
      <c r="R3049" t="s">
        <v>8355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166.4</v>
      </c>
      <c r="P3050" s="6">
        <f t="shared" si="189"/>
        <v>0.56490384615384615</v>
      </c>
      <c r="Q3050" t="s">
        <v>8315</v>
      </c>
      <c r="R3050" t="s">
        <v>8355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106.66666666666667</v>
      </c>
      <c r="P3051" s="6">
        <f t="shared" si="189"/>
        <v>1.35</v>
      </c>
      <c r="Q3051" t="s">
        <v>8315</v>
      </c>
      <c r="R3051" t="s">
        <v>8355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106</v>
      </c>
      <c r="P3052" s="6">
        <f t="shared" si="189"/>
        <v>1.4150943396226416</v>
      </c>
      <c r="Q3052" t="s">
        <v>8315</v>
      </c>
      <c r="R3052" t="s">
        <v>8355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23.62857142857143</v>
      </c>
      <c r="P3053" s="6">
        <f t="shared" si="189"/>
        <v>4.2321644498186215</v>
      </c>
      <c r="Q3053" t="s">
        <v>8315</v>
      </c>
      <c r="R3053" t="s">
        <v>8355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0.15</v>
      </c>
      <c r="P3054" s="6">
        <f t="shared" si="189"/>
        <v>2.666666666666667</v>
      </c>
      <c r="Q3054" t="s">
        <v>8315</v>
      </c>
      <c r="R3054" t="s">
        <v>8355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0.4</v>
      </c>
      <c r="P3055" s="6">
        <f t="shared" si="189"/>
        <v>7.5</v>
      </c>
      <c r="Q3055" t="s">
        <v>8315</v>
      </c>
      <c r="R3055" t="s">
        <v>8355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5.0000000000000001E-3</v>
      </c>
      <c r="P3057" s="6">
        <f t="shared" si="189"/>
        <v>100</v>
      </c>
      <c r="Q3057" t="s">
        <v>8315</v>
      </c>
      <c r="R3057" t="s">
        <v>8355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1.6666666666666666E-2</v>
      </c>
      <c r="P3060" s="6">
        <f t="shared" si="189"/>
        <v>100</v>
      </c>
      <c r="Q3060" t="s">
        <v>8315</v>
      </c>
      <c r="R3060" t="s">
        <v>8355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3.0066666666666664</v>
      </c>
      <c r="P3061" s="6">
        <f t="shared" si="189"/>
        <v>2.4390243902439024</v>
      </c>
      <c r="Q3061" t="s">
        <v>8315</v>
      </c>
      <c r="R3061" t="s">
        <v>8355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0.15227272727272728</v>
      </c>
      <c r="P3062" s="6">
        <f t="shared" si="189"/>
        <v>1.791044776119403</v>
      </c>
      <c r="Q3062" t="s">
        <v>8315</v>
      </c>
      <c r="R3062" t="s">
        <v>8355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66.84</v>
      </c>
      <c r="P3064" s="6">
        <f t="shared" si="189"/>
        <v>1.0023937761819268</v>
      </c>
      <c r="Q3064" t="s">
        <v>8315</v>
      </c>
      <c r="R3064" t="s">
        <v>8355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19.566666666666666</v>
      </c>
      <c r="P3065" s="6">
        <f t="shared" si="189"/>
        <v>3.9182282793867125</v>
      </c>
      <c r="Q3065" t="s">
        <v>8315</v>
      </c>
      <c r="R3065" t="s">
        <v>8355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11.294666666666666</v>
      </c>
      <c r="P3066" s="6">
        <f t="shared" si="189"/>
        <v>0.84995868256404206</v>
      </c>
      <c r="Q3066" t="s">
        <v>8315</v>
      </c>
      <c r="R3066" t="s">
        <v>8355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0.04</v>
      </c>
      <c r="P3067" s="6">
        <f t="shared" si="189"/>
        <v>20</v>
      </c>
      <c r="Q3067" t="s">
        <v>8315</v>
      </c>
      <c r="R3067" t="s">
        <v>8355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11.985714285714286</v>
      </c>
      <c r="P3068" s="6">
        <f t="shared" si="189"/>
        <v>3.5756853396901073E-2</v>
      </c>
      <c r="Q3068" t="s">
        <v>8315</v>
      </c>
      <c r="R3068" t="s">
        <v>8355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2.5</v>
      </c>
      <c r="P3069" s="6">
        <f t="shared" si="189"/>
        <v>0.5</v>
      </c>
      <c r="Q3069" t="s">
        <v>8315</v>
      </c>
      <c r="R3069" t="s">
        <v>8355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6.9999999999999993E-2</v>
      </c>
      <c r="P3070" s="6">
        <f t="shared" si="189"/>
        <v>1.1428571428571428</v>
      </c>
      <c r="Q3070" t="s">
        <v>8315</v>
      </c>
      <c r="R3070" t="s">
        <v>8355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14.099999999999998</v>
      </c>
      <c r="P3071" s="6">
        <f t="shared" si="189"/>
        <v>4.9645390070921991</v>
      </c>
      <c r="Q3071" t="s">
        <v>8315</v>
      </c>
      <c r="R3071" t="s">
        <v>8355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3.34</v>
      </c>
      <c r="P3072" s="6">
        <f t="shared" si="189"/>
        <v>4.7904191616766472</v>
      </c>
      <c r="Q3072" t="s">
        <v>8315</v>
      </c>
      <c r="R3072" t="s">
        <v>8355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59.774999999999999</v>
      </c>
      <c r="P3073" s="6">
        <f t="shared" si="189"/>
        <v>1.6311166875784191</v>
      </c>
      <c r="Q3073" t="s">
        <v>8315</v>
      </c>
      <c r="R3073" t="s">
        <v>8355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88"/>
        <v>1.6666666666666666E-2</v>
      </c>
      <c r="P3074" s="6">
        <f t="shared" si="189"/>
        <v>100</v>
      </c>
      <c r="Q3074" t="s">
        <v>8315</v>
      </c>
      <c r="R3074" t="s">
        <v>8355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92">E3075/D3075*100</f>
        <v>2.3035714285714284E-2</v>
      </c>
      <c r="P3075" s="6">
        <f t="shared" ref="P3075:P3138" si="193">L3075/E3075*100</f>
        <v>1.0852713178294573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8.8000000000000009E-2</v>
      </c>
      <c r="P3076" s="6">
        <f t="shared" si="193"/>
        <v>13.636363636363635</v>
      </c>
      <c r="Q3076" t="s">
        <v>8315</v>
      </c>
      <c r="R3076" t="s">
        <v>8355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8.64</v>
      </c>
      <c r="P3077" s="6">
        <f t="shared" si="193"/>
        <v>1.5432098765432098</v>
      </c>
      <c r="Q3077" t="s">
        <v>8315</v>
      </c>
      <c r="R3077" t="s">
        <v>8355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15.06</v>
      </c>
      <c r="P3078" s="6">
        <f t="shared" si="193"/>
        <v>3.3200531208499333</v>
      </c>
      <c r="Q3078" t="s">
        <v>8315</v>
      </c>
      <c r="R3078" t="s">
        <v>8355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0.47727272727272729</v>
      </c>
      <c r="P3079" s="6">
        <f t="shared" si="193"/>
        <v>1.9047619047619049</v>
      </c>
      <c r="Q3079" t="s">
        <v>8315</v>
      </c>
      <c r="R3079" t="s">
        <v>8355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0.11833333333333333</v>
      </c>
      <c r="P3080" s="6">
        <f t="shared" si="193"/>
        <v>4.225352112676056</v>
      </c>
      <c r="Q3080" t="s">
        <v>8315</v>
      </c>
      <c r="R3080" t="s">
        <v>8355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0.8417399858735245</v>
      </c>
      <c r="P3081" s="6">
        <f t="shared" si="193"/>
        <v>0.24051309460181719</v>
      </c>
      <c r="Q3081" t="s">
        <v>8315</v>
      </c>
      <c r="R3081" t="s">
        <v>8355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1.8799999999999997E-2</v>
      </c>
      <c r="P3082" s="6">
        <f t="shared" si="193"/>
        <v>1.8617021276595744</v>
      </c>
      <c r="Q3082" t="s">
        <v>8315</v>
      </c>
      <c r="R3082" t="s">
        <v>8355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0.21029999999999999</v>
      </c>
      <c r="P3083" s="6">
        <f t="shared" si="193"/>
        <v>0.23775558725630053</v>
      </c>
      <c r="Q3083" t="s">
        <v>8315</v>
      </c>
      <c r="R3083" t="s">
        <v>8355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0.27999999999999997</v>
      </c>
      <c r="P3085" s="6">
        <f t="shared" si="193"/>
        <v>5.3571428571428568</v>
      </c>
      <c r="Q3085" t="s">
        <v>8315</v>
      </c>
      <c r="R3085" t="s">
        <v>8355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11.57920670115792</v>
      </c>
      <c r="P3086" s="6">
        <f t="shared" si="193"/>
        <v>1.2765957446808509</v>
      </c>
      <c r="Q3086" t="s">
        <v>8315</v>
      </c>
      <c r="R3086" t="s">
        <v>8355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2.44</v>
      </c>
      <c r="P3087" s="6">
        <f t="shared" si="193"/>
        <v>1.4754098360655739</v>
      </c>
      <c r="Q3087" t="s">
        <v>8315</v>
      </c>
      <c r="R3087" t="s">
        <v>8355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0.25</v>
      </c>
      <c r="P3088" s="6">
        <f t="shared" si="193"/>
        <v>6</v>
      </c>
      <c r="Q3088" t="s">
        <v>8315</v>
      </c>
      <c r="R3088" t="s">
        <v>8355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0.625</v>
      </c>
      <c r="P3089" s="6">
        <f t="shared" si="193"/>
        <v>1.6</v>
      </c>
      <c r="Q3089" t="s">
        <v>8315</v>
      </c>
      <c r="R3089" t="s">
        <v>8355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0.19384615384615383</v>
      </c>
      <c r="P3090" s="6">
        <f t="shared" si="193"/>
        <v>2.3809523809523809</v>
      </c>
      <c r="Q3090" t="s">
        <v>8315</v>
      </c>
      <c r="R3090" t="s">
        <v>8355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23.416</v>
      </c>
      <c r="P3091" s="6">
        <f t="shared" si="193"/>
        <v>0.76870515886573276</v>
      </c>
      <c r="Q3091" t="s">
        <v>8315</v>
      </c>
      <c r="R3091" t="s">
        <v>8355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5.0808888888888886</v>
      </c>
      <c r="P3092" s="6">
        <f t="shared" si="193"/>
        <v>7.8726382085374386E-2</v>
      </c>
      <c r="Q3092" t="s">
        <v>8315</v>
      </c>
      <c r="R3092" t="s">
        <v>8355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15.920000000000002</v>
      </c>
      <c r="P3093" s="6">
        <f t="shared" si="193"/>
        <v>1.1306532663316584</v>
      </c>
      <c r="Q3093" t="s">
        <v>8315</v>
      </c>
      <c r="R3093" t="s">
        <v>8355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1.1831900000000002</v>
      </c>
      <c r="P3094" s="6">
        <f t="shared" si="193"/>
        <v>1.7748628707139174</v>
      </c>
      <c r="Q3094" t="s">
        <v>8315</v>
      </c>
      <c r="R3094" t="s">
        <v>8355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22.75</v>
      </c>
      <c r="P3095" s="6">
        <f t="shared" si="193"/>
        <v>1.8681318681318682</v>
      </c>
      <c r="Q3095" t="s">
        <v>8315</v>
      </c>
      <c r="R3095" t="s">
        <v>8355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2.5000000000000001E-2</v>
      </c>
      <c r="P3096" s="6">
        <f t="shared" si="193"/>
        <v>4</v>
      </c>
      <c r="Q3096" t="s">
        <v>8315</v>
      </c>
      <c r="R3096" t="s">
        <v>8355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0.33512064343163539</v>
      </c>
      <c r="P3097" s="6">
        <f t="shared" si="193"/>
        <v>2</v>
      </c>
      <c r="Q3097" t="s">
        <v>8315</v>
      </c>
      <c r="R3097" t="s">
        <v>8355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3.9750000000000001</v>
      </c>
      <c r="P3098" s="6">
        <f t="shared" si="193"/>
        <v>1.7610062893081762</v>
      </c>
      <c r="Q3098" t="s">
        <v>8315</v>
      </c>
      <c r="R3098" t="s">
        <v>8355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17.150000000000002</v>
      </c>
      <c r="P3099" s="6">
        <f t="shared" si="193"/>
        <v>2.4489795918367347</v>
      </c>
      <c r="Q3099" t="s">
        <v>8315</v>
      </c>
      <c r="R3099" t="s">
        <v>8355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3.6080041046690612</v>
      </c>
      <c r="P3100" s="6">
        <f t="shared" si="193"/>
        <v>1.5358361774744027</v>
      </c>
      <c r="Q3100" t="s">
        <v>8315</v>
      </c>
      <c r="R3100" t="s">
        <v>8355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13.900000000000002</v>
      </c>
      <c r="P3101" s="6">
        <f t="shared" si="193"/>
        <v>1.7985611510791366</v>
      </c>
      <c r="Q3101" t="s">
        <v>8315</v>
      </c>
      <c r="R3101" t="s">
        <v>8355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15.225</v>
      </c>
      <c r="P3102" s="6">
        <f t="shared" si="193"/>
        <v>0.71154898741105632</v>
      </c>
      <c r="Q3102" t="s">
        <v>8315</v>
      </c>
      <c r="R3102" t="s">
        <v>8355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12</v>
      </c>
      <c r="P3103" s="6">
        <f t="shared" si="193"/>
        <v>4</v>
      </c>
      <c r="Q3103" t="s">
        <v>8315</v>
      </c>
      <c r="R3103" t="s">
        <v>8355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39.112499999999997</v>
      </c>
      <c r="P3104" s="6">
        <f t="shared" si="193"/>
        <v>1.4381591562799616</v>
      </c>
      <c r="Q3104" t="s">
        <v>8315</v>
      </c>
      <c r="R3104" t="s">
        <v>8355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0.26829268292682928</v>
      </c>
      <c r="P3105" s="6">
        <f t="shared" si="193"/>
        <v>18.181818181818183</v>
      </c>
      <c r="Q3105" t="s">
        <v>8315</v>
      </c>
      <c r="R3105" t="s">
        <v>8355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29.625</v>
      </c>
      <c r="P3106" s="6">
        <f t="shared" si="193"/>
        <v>0.42194092827004215</v>
      </c>
      <c r="Q3106" t="s">
        <v>8315</v>
      </c>
      <c r="R3106" t="s">
        <v>8355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42.360992301112063</v>
      </c>
      <c r="P3107" s="6">
        <f t="shared" si="193"/>
        <v>1.2520193861066236</v>
      </c>
      <c r="Q3107" t="s">
        <v>8315</v>
      </c>
      <c r="R3107" t="s">
        <v>8355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4.1000000000000005</v>
      </c>
      <c r="P3108" s="6">
        <f t="shared" si="193"/>
        <v>9.7560975609756095</v>
      </c>
      <c r="Q3108" t="s">
        <v>8315</v>
      </c>
      <c r="R3108" t="s">
        <v>8355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19.762499999999999</v>
      </c>
      <c r="P3109" s="6">
        <f t="shared" si="193"/>
        <v>0.3668564199873498</v>
      </c>
      <c r="Q3109" t="s">
        <v>8315</v>
      </c>
      <c r="R3109" t="s">
        <v>8355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5.1999999999999998E-2</v>
      </c>
      <c r="P3110" s="6">
        <f t="shared" si="193"/>
        <v>7.6923076923076925</v>
      </c>
      <c r="Q3110" t="s">
        <v>8315</v>
      </c>
      <c r="R3110" t="s">
        <v>8355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25.030188679245285</v>
      </c>
      <c r="P3111" s="6">
        <f t="shared" si="193"/>
        <v>1.7186793306196293</v>
      </c>
      <c r="Q3111" t="s">
        <v>8315</v>
      </c>
      <c r="R3111" t="s">
        <v>8355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0.04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26.640000000000004</v>
      </c>
      <c r="P3113" s="6">
        <f t="shared" si="193"/>
        <v>1.4264264264264264</v>
      </c>
      <c r="Q3113" t="s">
        <v>8315</v>
      </c>
      <c r="R3113" t="s">
        <v>8355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4.7363636363636363</v>
      </c>
      <c r="P3114" s="6">
        <f t="shared" si="193"/>
        <v>1.727447216890595</v>
      </c>
      <c r="Q3114" t="s">
        <v>8315</v>
      </c>
      <c r="R3114" t="s">
        <v>8355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4.2435339894712749</v>
      </c>
      <c r="P3115" s="6">
        <f t="shared" si="193"/>
        <v>0.79827400215749733</v>
      </c>
      <c r="Q3115" t="s">
        <v>8315</v>
      </c>
      <c r="R3115" t="s">
        <v>8355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3</v>
      </c>
      <c r="P3117" s="6">
        <f t="shared" si="193"/>
        <v>0.33333333333333337</v>
      </c>
      <c r="Q3117" t="s">
        <v>8315</v>
      </c>
      <c r="R3117" t="s">
        <v>8355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57.333333333333336</v>
      </c>
      <c r="P3118" s="6">
        <f t="shared" si="193"/>
        <v>2.3255813953488373</v>
      </c>
      <c r="Q3118" t="s">
        <v>8315</v>
      </c>
      <c r="R3118" t="s">
        <v>8355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0.1</v>
      </c>
      <c r="P3119" s="6">
        <f t="shared" si="193"/>
        <v>100</v>
      </c>
      <c r="Q3119" t="s">
        <v>8315</v>
      </c>
      <c r="R3119" t="s">
        <v>8355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0.31</v>
      </c>
      <c r="P3120" s="6">
        <f t="shared" si="193"/>
        <v>0.12903225806451613</v>
      </c>
      <c r="Q3120" t="s">
        <v>8315</v>
      </c>
      <c r="R3120" t="s">
        <v>8355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0.05</v>
      </c>
      <c r="P3121" s="6">
        <f t="shared" si="193"/>
        <v>20</v>
      </c>
      <c r="Q3121" t="s">
        <v>8315</v>
      </c>
      <c r="R3121" t="s">
        <v>8355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9.8461538461538465E-3</v>
      </c>
      <c r="P3122" s="6">
        <f t="shared" si="193"/>
        <v>7.8125</v>
      </c>
      <c r="Q3122" t="s">
        <v>8315</v>
      </c>
      <c r="R3122" t="s">
        <v>8355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0.66666666666666674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58.291457286432156</v>
      </c>
      <c r="P3124" s="6">
        <f t="shared" si="193"/>
        <v>1.7241379310344827</v>
      </c>
      <c r="Q3124" t="s">
        <v>8315</v>
      </c>
      <c r="R3124" t="s">
        <v>8355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68.153599999999997</v>
      </c>
      <c r="P3125" s="6">
        <f t="shared" si="193"/>
        <v>0.40848906000563429</v>
      </c>
      <c r="Q3125" t="s">
        <v>8315</v>
      </c>
      <c r="R3125" t="s">
        <v>8355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3.2499999999999999E-3</v>
      </c>
      <c r="P3126" s="6">
        <f t="shared" si="193"/>
        <v>15.384615384615385</v>
      </c>
      <c r="Q3126" t="s">
        <v>8315</v>
      </c>
      <c r="R3126" t="s">
        <v>8355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4.16</v>
      </c>
      <c r="P3128" s="6">
        <f t="shared" si="193"/>
        <v>1.6346153846153848</v>
      </c>
      <c r="Q3128" t="s">
        <v>8315</v>
      </c>
      <c r="R3128" t="s">
        <v>8355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108.60666666666667</v>
      </c>
      <c r="P3130" s="6">
        <f t="shared" si="193"/>
        <v>0.71818795654042111</v>
      </c>
      <c r="Q3130" t="s">
        <v>8315</v>
      </c>
      <c r="R3130" t="s">
        <v>8316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0.8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3.75</v>
      </c>
      <c r="P3132" s="6">
        <f t="shared" si="193"/>
        <v>1.0666666666666667</v>
      </c>
      <c r="Q3132" t="s">
        <v>8315</v>
      </c>
      <c r="R3132" t="s">
        <v>8316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15.731707317073171</v>
      </c>
      <c r="P3133" s="6">
        <f t="shared" si="193"/>
        <v>1.8604651162790697</v>
      </c>
      <c r="Q3133" t="s">
        <v>8315</v>
      </c>
      <c r="R3133" t="s">
        <v>8316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3.3333333333333333E-2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108</v>
      </c>
      <c r="P3135" s="6">
        <f t="shared" si="193"/>
        <v>2.9629629629629632</v>
      </c>
      <c r="Q3135" t="s">
        <v>8315</v>
      </c>
      <c r="R3135" t="s">
        <v>8316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22.5</v>
      </c>
      <c r="P3136" s="6">
        <f t="shared" si="193"/>
        <v>5.3333333333333339</v>
      </c>
      <c r="Q3136" t="s">
        <v>8315</v>
      </c>
      <c r="R3136" t="s">
        <v>8316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20.849420849420849</v>
      </c>
      <c r="P3137" s="6">
        <f t="shared" si="193"/>
        <v>4.3209876543209873</v>
      </c>
      <c r="Q3137" t="s">
        <v>8315</v>
      </c>
      <c r="R3137" t="s">
        <v>8316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2"/>
        <v>127.8</v>
      </c>
      <c r="P3138" s="6">
        <f t="shared" si="193"/>
        <v>3.4428794992175273</v>
      </c>
      <c r="Q3138" t="s">
        <v>8315</v>
      </c>
      <c r="R3138" t="s">
        <v>8316</v>
      </c>
      <c r="S3138" s="11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96">E3139/D3139*100</f>
        <v>3.3333333333333335</v>
      </c>
      <c r="P3139" s="6">
        <f t="shared" ref="P3139:P3202" si="197">L3139/E3139*100</f>
        <v>2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5.4</v>
      </c>
      <c r="P3141" s="6">
        <f t="shared" si="197"/>
        <v>0.22222222222222221</v>
      </c>
      <c r="Q3141" t="s">
        <v>8315</v>
      </c>
      <c r="R3141" t="s">
        <v>8316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0.96</v>
      </c>
      <c r="P3142" s="6">
        <f t="shared" si="197"/>
        <v>4.1666666666666661</v>
      </c>
      <c r="Q3142" t="s">
        <v>8315</v>
      </c>
      <c r="R3142" t="s">
        <v>8316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51.6</v>
      </c>
      <c r="P3143" s="6">
        <f t="shared" si="197"/>
        <v>3.1007751937984498</v>
      </c>
      <c r="Q3143" t="s">
        <v>8315</v>
      </c>
      <c r="R3143" t="s">
        <v>8316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1.6363636363636365</v>
      </c>
      <c r="P3144" s="6">
        <f t="shared" si="197"/>
        <v>6.666666666666667</v>
      </c>
      <c r="Q3144" t="s">
        <v>8315</v>
      </c>
      <c r="R3144" t="s">
        <v>8316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75.400000000000006</v>
      </c>
      <c r="P3146" s="6">
        <f t="shared" si="197"/>
        <v>0.39787798408488062</v>
      </c>
      <c r="Q3146" t="s">
        <v>8315</v>
      </c>
      <c r="R3146" t="s">
        <v>8316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10.5</v>
      </c>
      <c r="P3148" s="6">
        <f t="shared" si="197"/>
        <v>0.22857142857142859</v>
      </c>
      <c r="Q3148" t="s">
        <v>8315</v>
      </c>
      <c r="R3148" t="s">
        <v>8316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117.52499999999999</v>
      </c>
      <c r="P3149" s="6">
        <f t="shared" si="197"/>
        <v>0.90619017230376508</v>
      </c>
      <c r="Q3149" t="s">
        <v>8315</v>
      </c>
      <c r="R3149" t="s">
        <v>8316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131.16666666666669</v>
      </c>
      <c r="P3150" s="6">
        <f t="shared" si="197"/>
        <v>2.4142312579415499</v>
      </c>
      <c r="Q3150" t="s">
        <v>8315</v>
      </c>
      <c r="R3150" t="s">
        <v>8316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104</v>
      </c>
      <c r="P3151" s="6">
        <f t="shared" si="197"/>
        <v>1.9230769230769231</v>
      </c>
      <c r="Q3151" t="s">
        <v>8315</v>
      </c>
      <c r="R3151" t="s">
        <v>8316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101</v>
      </c>
      <c r="P3152" s="6">
        <f t="shared" si="197"/>
        <v>2.9420084865629423</v>
      </c>
      <c r="Q3152" t="s">
        <v>8315</v>
      </c>
      <c r="R3152" t="s">
        <v>8316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100.4</v>
      </c>
      <c r="P3153" s="6">
        <f t="shared" si="197"/>
        <v>0.96755833807626646</v>
      </c>
      <c r="Q3153" t="s">
        <v>8315</v>
      </c>
      <c r="R3153" t="s">
        <v>8316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105.95454545454545</v>
      </c>
      <c r="P3154" s="6">
        <f t="shared" si="197"/>
        <v>2.8743028743028742</v>
      </c>
      <c r="Q3154" t="s">
        <v>8315</v>
      </c>
      <c r="R3154" t="s">
        <v>8316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335.58333333333337</v>
      </c>
      <c r="P3155" s="6">
        <f t="shared" si="197"/>
        <v>2.3938415694065061</v>
      </c>
      <c r="Q3155" t="s">
        <v>8315</v>
      </c>
      <c r="R3155" t="s">
        <v>8316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112.92857142857142</v>
      </c>
      <c r="P3156" s="6">
        <f t="shared" si="197"/>
        <v>1.555977229601518</v>
      </c>
      <c r="Q3156" t="s">
        <v>8315</v>
      </c>
      <c r="R3156" t="s">
        <v>8316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188.50460000000001</v>
      </c>
      <c r="P3157" s="6">
        <f t="shared" si="197"/>
        <v>3.2041658399848072</v>
      </c>
      <c r="Q3157" t="s">
        <v>8315</v>
      </c>
      <c r="R3157" t="s">
        <v>8316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101.81818181818181</v>
      </c>
      <c r="P3158" s="6">
        <f t="shared" si="197"/>
        <v>1.5892857142857142</v>
      </c>
      <c r="Q3158" t="s">
        <v>8315</v>
      </c>
      <c r="R3158" t="s">
        <v>8316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101</v>
      </c>
      <c r="P3159" s="6">
        <f t="shared" si="197"/>
        <v>1.0148514851485149</v>
      </c>
      <c r="Q3159" t="s">
        <v>8315</v>
      </c>
      <c r="R3159" t="s">
        <v>8316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113.99999999999999</v>
      </c>
      <c r="P3160" s="6">
        <f t="shared" si="197"/>
        <v>1.2105263157894737</v>
      </c>
      <c r="Q3160" t="s">
        <v>8315</v>
      </c>
      <c r="R3160" t="s">
        <v>8316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133.48133333333334</v>
      </c>
      <c r="P3161" s="6">
        <f t="shared" si="197"/>
        <v>2.597117199908102</v>
      </c>
      <c r="Q3161" t="s">
        <v>8315</v>
      </c>
      <c r="R3161" t="s">
        <v>8316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101.53333333333335</v>
      </c>
      <c r="P3162" s="6">
        <f t="shared" si="197"/>
        <v>1.2475377544320421</v>
      </c>
      <c r="Q3162" t="s">
        <v>8315</v>
      </c>
      <c r="R3162" t="s">
        <v>8316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105.1</v>
      </c>
      <c r="P3163" s="6">
        <f t="shared" si="197"/>
        <v>3.5204567078972406</v>
      </c>
      <c r="Q3163" t="s">
        <v>8315</v>
      </c>
      <c r="R3163" t="s">
        <v>8316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127.15</v>
      </c>
      <c r="P3164" s="6">
        <f t="shared" si="197"/>
        <v>1.238694455367676</v>
      </c>
      <c r="Q3164" t="s">
        <v>8315</v>
      </c>
      <c r="R3164" t="s">
        <v>8316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111.15384615384616</v>
      </c>
      <c r="P3165" s="6">
        <f t="shared" si="197"/>
        <v>0.4982698961937716</v>
      </c>
      <c r="Q3165" t="s">
        <v>8315</v>
      </c>
      <c r="R3165" t="s">
        <v>8316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106.76</v>
      </c>
      <c r="P3166" s="6">
        <f t="shared" si="197"/>
        <v>2.6601723491944549</v>
      </c>
      <c r="Q3166" t="s">
        <v>8315</v>
      </c>
      <c r="R3166" t="s">
        <v>8316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162.66666666666666</v>
      </c>
      <c r="P3167" s="6">
        <f t="shared" si="197"/>
        <v>1.7213114754098362</v>
      </c>
      <c r="Q3167" t="s">
        <v>8315</v>
      </c>
      <c r="R3167" t="s">
        <v>8316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160.22808571428573</v>
      </c>
      <c r="P3168" s="6">
        <f t="shared" si="197"/>
        <v>1.6583502482086696</v>
      </c>
      <c r="Q3168" t="s">
        <v>8315</v>
      </c>
      <c r="R3168" t="s">
        <v>8316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116.16666666666666</v>
      </c>
      <c r="P3169" s="6">
        <f t="shared" si="197"/>
        <v>1.5781922525107603</v>
      </c>
      <c r="Q3169" t="s">
        <v>8315</v>
      </c>
      <c r="R3169" t="s">
        <v>8316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124.2</v>
      </c>
      <c r="P3170" s="6">
        <f t="shared" si="197"/>
        <v>1.9645732689210951</v>
      </c>
      <c r="Q3170" t="s">
        <v>8315</v>
      </c>
      <c r="R3170" t="s">
        <v>8316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103.01249999999999</v>
      </c>
      <c r="P3171" s="6">
        <f t="shared" si="197"/>
        <v>0.99502487562189057</v>
      </c>
      <c r="Q3171" t="s">
        <v>8315</v>
      </c>
      <c r="R3171" t="s">
        <v>8316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112.25</v>
      </c>
      <c r="P3172" s="6">
        <f t="shared" si="197"/>
        <v>3.1625835189309579</v>
      </c>
      <c r="Q3172" t="s">
        <v>8315</v>
      </c>
      <c r="R3172" t="s">
        <v>8316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108.8142857142857</v>
      </c>
      <c r="P3173" s="6">
        <f t="shared" si="197"/>
        <v>1.5360378101614809</v>
      </c>
      <c r="Q3173" t="s">
        <v>8315</v>
      </c>
      <c r="R3173" t="s">
        <v>8316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114.99999999999999</v>
      </c>
      <c r="P3174" s="6">
        <f t="shared" si="197"/>
        <v>1.2608695652173914</v>
      </c>
      <c r="Q3174" t="s">
        <v>8315</v>
      </c>
      <c r="R3174" t="s">
        <v>8316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103</v>
      </c>
      <c r="P3175" s="6">
        <f t="shared" si="197"/>
        <v>0.71844660194174759</v>
      </c>
      <c r="Q3175" t="s">
        <v>8315</v>
      </c>
      <c r="R3175" t="s">
        <v>8316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101.13333333333334</v>
      </c>
      <c r="P3176" s="6">
        <f t="shared" si="197"/>
        <v>0.75807514831905076</v>
      </c>
      <c r="Q3176" t="s">
        <v>8315</v>
      </c>
      <c r="R3176" t="s">
        <v>8316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109.55999999999999</v>
      </c>
      <c r="P3177" s="6">
        <f t="shared" si="197"/>
        <v>1.095290251916758</v>
      </c>
      <c r="Q3177" t="s">
        <v>8315</v>
      </c>
      <c r="R3177" t="s">
        <v>8316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114.8421052631579</v>
      </c>
      <c r="P3178" s="6">
        <f t="shared" si="197"/>
        <v>2.5206232813932172</v>
      </c>
      <c r="Q3178" t="s">
        <v>8315</v>
      </c>
      <c r="R3178" t="s">
        <v>8316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117.39999999999999</v>
      </c>
      <c r="P3179" s="6">
        <f t="shared" si="197"/>
        <v>1.737649063032368</v>
      </c>
      <c r="Q3179" t="s">
        <v>8315</v>
      </c>
      <c r="R3179" t="s">
        <v>8316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171.73333333333335</v>
      </c>
      <c r="P3180" s="6">
        <f t="shared" si="197"/>
        <v>3.0279503105590062</v>
      </c>
      <c r="Q3180" t="s">
        <v>8315</v>
      </c>
      <c r="R3180" t="s">
        <v>8316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114.16238095238094</v>
      </c>
      <c r="P3181" s="6">
        <f t="shared" si="197"/>
        <v>1.2930620961787931</v>
      </c>
      <c r="Q3181" t="s">
        <v>8315</v>
      </c>
      <c r="R3181" t="s">
        <v>8316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119.75</v>
      </c>
      <c r="P3182" s="6">
        <f t="shared" si="197"/>
        <v>3.1315240083507305</v>
      </c>
      <c r="Q3182" t="s">
        <v>8315</v>
      </c>
      <c r="R3182" t="s">
        <v>8316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109.00000000000001</v>
      </c>
      <c r="P3183" s="6">
        <f t="shared" si="197"/>
        <v>2.7522935779816518</v>
      </c>
      <c r="Q3183" t="s">
        <v>8315</v>
      </c>
      <c r="R3183" t="s">
        <v>8316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100.88571428571429</v>
      </c>
      <c r="P3184" s="6">
        <f t="shared" si="197"/>
        <v>2.1382044746530728</v>
      </c>
      <c r="Q3184" t="s">
        <v>8315</v>
      </c>
      <c r="R3184" t="s">
        <v>8316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109.00000000000001</v>
      </c>
      <c r="P3185" s="6">
        <f t="shared" si="197"/>
        <v>2.4954128440366969</v>
      </c>
      <c r="Q3185" t="s">
        <v>8315</v>
      </c>
      <c r="R3185" t="s">
        <v>8316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107.20930232558139</v>
      </c>
      <c r="P3186" s="6">
        <f t="shared" si="197"/>
        <v>0.99783080260303691</v>
      </c>
      <c r="Q3186" t="s">
        <v>8315</v>
      </c>
      <c r="R3186" t="s">
        <v>8316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100</v>
      </c>
      <c r="P3187" s="6">
        <f t="shared" si="197"/>
        <v>2.4</v>
      </c>
      <c r="Q3187" t="s">
        <v>8315</v>
      </c>
      <c r="R3187" t="s">
        <v>8316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102.18750000000001</v>
      </c>
      <c r="P3188" s="6">
        <f t="shared" si="197"/>
        <v>2.1406727828746175</v>
      </c>
      <c r="Q3188" t="s">
        <v>8315</v>
      </c>
      <c r="R3188" t="s">
        <v>8316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116.29333333333334</v>
      </c>
      <c r="P3189" s="6">
        <f t="shared" si="197"/>
        <v>1.3987617518917679</v>
      </c>
      <c r="Q3189" t="s">
        <v>8315</v>
      </c>
      <c r="R3189" t="s">
        <v>8316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65</v>
      </c>
      <c r="P3190" s="6">
        <f t="shared" si="197"/>
        <v>6.9230769230769234</v>
      </c>
      <c r="Q3190" t="s">
        <v>8315</v>
      </c>
      <c r="R3190" t="s">
        <v>8357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12.327272727272726</v>
      </c>
      <c r="P3191" s="6">
        <f t="shared" si="197"/>
        <v>0.28023598820058998</v>
      </c>
      <c r="Q3191" t="s">
        <v>8315</v>
      </c>
      <c r="R3191" t="s">
        <v>8357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4.0266666666666664</v>
      </c>
      <c r="P3193" s="6">
        <f t="shared" si="197"/>
        <v>2.6490066225165565</v>
      </c>
      <c r="Q3193" t="s">
        <v>8315</v>
      </c>
      <c r="R3193" t="s">
        <v>8357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1.02</v>
      </c>
      <c r="P3194" s="6">
        <f t="shared" si="197"/>
        <v>7.8431372549019605</v>
      </c>
      <c r="Q3194" t="s">
        <v>8315</v>
      </c>
      <c r="R3194" t="s">
        <v>8357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11.74</v>
      </c>
      <c r="P3195" s="6">
        <f t="shared" si="197"/>
        <v>4.0885860306643949</v>
      </c>
      <c r="Q3195" t="s">
        <v>8315</v>
      </c>
      <c r="R3195" t="s">
        <v>8357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59.142857142857139</v>
      </c>
      <c r="P3197" s="6">
        <f t="shared" si="197"/>
        <v>1.8840579710144929</v>
      </c>
      <c r="Q3197" t="s">
        <v>8315</v>
      </c>
      <c r="R3197" t="s">
        <v>8357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0.06</v>
      </c>
      <c r="P3198" s="6">
        <f t="shared" si="197"/>
        <v>0.33333333333333337</v>
      </c>
      <c r="Q3198" t="s">
        <v>8315</v>
      </c>
      <c r="R3198" t="s">
        <v>8357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11.450000000000001</v>
      </c>
      <c r="P3199" s="6">
        <f t="shared" si="197"/>
        <v>0.34934497816593885</v>
      </c>
      <c r="Q3199" t="s">
        <v>8315</v>
      </c>
      <c r="R3199" t="s">
        <v>8357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0.36666666666666664</v>
      </c>
      <c r="P3200" s="6">
        <f t="shared" si="197"/>
        <v>2.7272727272727271</v>
      </c>
      <c r="Q3200" t="s">
        <v>8315</v>
      </c>
      <c r="R3200" t="s">
        <v>8357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52.16</v>
      </c>
      <c r="P3201" s="6">
        <f t="shared" si="197"/>
        <v>2.0322085889570554</v>
      </c>
      <c r="Q3201" t="s">
        <v>8315</v>
      </c>
      <c r="R3201" t="s">
        <v>8357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6"/>
        <v>2E-3</v>
      </c>
      <c r="P3202" s="6">
        <f t="shared" si="197"/>
        <v>100</v>
      </c>
      <c r="Q3202" t="s">
        <v>8315</v>
      </c>
      <c r="R3202" t="s">
        <v>8357</v>
      </c>
      <c r="S3202" s="11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00">E3203/D3203*100</f>
        <v>1.25</v>
      </c>
      <c r="P3203" s="6">
        <f t="shared" ref="P3203:P3266" si="201">L3203/E3203*100</f>
        <v>8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54.52</v>
      </c>
      <c r="P3204" s="6">
        <f t="shared" si="201"/>
        <v>0.91709464416727804</v>
      </c>
      <c r="Q3204" t="s">
        <v>8315</v>
      </c>
      <c r="R3204" t="s">
        <v>8357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25</v>
      </c>
      <c r="P3205" s="6">
        <f t="shared" si="201"/>
        <v>2.4</v>
      </c>
      <c r="Q3205" t="s">
        <v>8315</v>
      </c>
      <c r="R3205" t="s">
        <v>8357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3.4125000000000001</v>
      </c>
      <c r="P3207" s="6">
        <f t="shared" si="201"/>
        <v>4.395604395604396</v>
      </c>
      <c r="Q3207" t="s">
        <v>8315</v>
      </c>
      <c r="R3207" t="s">
        <v>8357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46.36363636363636</v>
      </c>
      <c r="P3209" s="6">
        <f t="shared" si="201"/>
        <v>1.411764705882353</v>
      </c>
      <c r="Q3209" t="s">
        <v>8315</v>
      </c>
      <c r="R3209" t="s">
        <v>8357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103.49999999999999</v>
      </c>
      <c r="P3210" s="6">
        <f t="shared" si="201"/>
        <v>1.5845410628019325</v>
      </c>
      <c r="Q3210" t="s">
        <v>8315</v>
      </c>
      <c r="R3210" t="s">
        <v>8316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119.32315789473684</v>
      </c>
      <c r="P3211" s="6">
        <f t="shared" si="201"/>
        <v>1.9937013153135668</v>
      </c>
      <c r="Q3211" t="s">
        <v>8315</v>
      </c>
      <c r="R3211" t="s">
        <v>8316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125.76666666666667</v>
      </c>
      <c r="P3212" s="6">
        <f t="shared" si="201"/>
        <v>1.5902464882056717</v>
      </c>
      <c r="Q3212" t="s">
        <v>8315</v>
      </c>
      <c r="R3212" t="s">
        <v>8316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119.74347826086958</v>
      </c>
      <c r="P3213" s="6">
        <f t="shared" si="201"/>
        <v>1.1691659707345412</v>
      </c>
      <c r="Q3213" t="s">
        <v>8315</v>
      </c>
      <c r="R3213" t="s">
        <v>8316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126.25</v>
      </c>
      <c r="P3214" s="6">
        <f t="shared" si="201"/>
        <v>1.8613861386138613</v>
      </c>
      <c r="Q3214" t="s">
        <v>8315</v>
      </c>
      <c r="R3214" t="s">
        <v>8316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100.11666666666667</v>
      </c>
      <c r="P3215" s="6">
        <f t="shared" si="201"/>
        <v>0.7824205094056933</v>
      </c>
      <c r="Q3215" t="s">
        <v>8315</v>
      </c>
      <c r="R3215" t="s">
        <v>8316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102.13333333333334</v>
      </c>
      <c r="P3216" s="6">
        <f t="shared" si="201"/>
        <v>0.9383159268929504</v>
      </c>
      <c r="Q3216" t="s">
        <v>8315</v>
      </c>
      <c r="R3216" t="s">
        <v>8316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100.35142857142858</v>
      </c>
      <c r="P3217" s="6">
        <f t="shared" si="201"/>
        <v>0.38151638527460635</v>
      </c>
      <c r="Q3217" t="s">
        <v>8315</v>
      </c>
      <c r="R3217" t="s">
        <v>8316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100.05</v>
      </c>
      <c r="P3218" s="6">
        <f t="shared" si="201"/>
        <v>1.7491254372813594</v>
      </c>
      <c r="Q3218" t="s">
        <v>8315</v>
      </c>
      <c r="R3218" t="s">
        <v>8316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116.02222222222223</v>
      </c>
      <c r="P3219" s="6">
        <f t="shared" si="201"/>
        <v>1.9919555640681861</v>
      </c>
      <c r="Q3219" t="s">
        <v>8315</v>
      </c>
      <c r="R3219" t="s">
        <v>8316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102.1</v>
      </c>
      <c r="P3220" s="6">
        <f t="shared" si="201"/>
        <v>1.5017956252040483</v>
      </c>
      <c r="Q3220" t="s">
        <v>8315</v>
      </c>
      <c r="R3220" t="s">
        <v>8316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100.11000000000001</v>
      </c>
      <c r="P3221" s="6">
        <f t="shared" si="201"/>
        <v>0.59434621915892516</v>
      </c>
      <c r="Q3221" t="s">
        <v>8315</v>
      </c>
      <c r="R3221" t="s">
        <v>8316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100.84</v>
      </c>
      <c r="P3222" s="6">
        <f t="shared" si="201"/>
        <v>0.3900568557450747</v>
      </c>
      <c r="Q3222" t="s">
        <v>8315</v>
      </c>
      <c r="R3222" t="s">
        <v>8316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103.42499999999998</v>
      </c>
      <c r="P3223" s="6">
        <f t="shared" si="201"/>
        <v>2.7314479091128838</v>
      </c>
      <c r="Q3223" t="s">
        <v>8315</v>
      </c>
      <c r="R3223" t="s">
        <v>8316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124.8</v>
      </c>
      <c r="P3224" s="6">
        <f t="shared" si="201"/>
        <v>2.6923076923076925</v>
      </c>
      <c r="Q3224" t="s">
        <v>8315</v>
      </c>
      <c r="R3224" t="s">
        <v>8316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109.51612903225806</v>
      </c>
      <c r="P3225" s="6">
        <f t="shared" si="201"/>
        <v>2.1796759941089836</v>
      </c>
      <c r="Q3225" t="s">
        <v>8315</v>
      </c>
      <c r="R3225" t="s">
        <v>8316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102.03333333333333</v>
      </c>
      <c r="P3226" s="6">
        <f t="shared" si="201"/>
        <v>0.7056517477948383</v>
      </c>
      <c r="Q3226" t="s">
        <v>8315</v>
      </c>
      <c r="R3226" t="s">
        <v>8316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102.35000000000001</v>
      </c>
      <c r="P3227" s="6">
        <f t="shared" si="201"/>
        <v>1.9052271617000489</v>
      </c>
      <c r="Q3227" t="s">
        <v>8315</v>
      </c>
      <c r="R3227" t="s">
        <v>8316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104.16666666666667</v>
      </c>
      <c r="P3228" s="6">
        <f t="shared" si="201"/>
        <v>1.68</v>
      </c>
      <c r="Q3228" t="s">
        <v>8315</v>
      </c>
      <c r="R3228" t="s">
        <v>8316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125</v>
      </c>
      <c r="P3229" s="6">
        <f t="shared" si="201"/>
        <v>2</v>
      </c>
      <c r="Q3229" t="s">
        <v>8315</v>
      </c>
      <c r="R3229" t="s">
        <v>8316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102.34285714285714</v>
      </c>
      <c r="P3230" s="6">
        <f t="shared" si="201"/>
        <v>0.51647124511446119</v>
      </c>
      <c r="Q3230" t="s">
        <v>8315</v>
      </c>
      <c r="R3230" t="s">
        <v>8316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107.86500000000001</v>
      </c>
      <c r="P3231" s="6">
        <f t="shared" si="201"/>
        <v>0.93635562972233821</v>
      </c>
      <c r="Q3231" t="s">
        <v>8315</v>
      </c>
      <c r="R3231" t="s">
        <v>8316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109.88461538461539</v>
      </c>
      <c r="P3232" s="6">
        <f t="shared" si="201"/>
        <v>1.295064753237662</v>
      </c>
      <c r="Q3232" t="s">
        <v>8315</v>
      </c>
      <c r="R3232" t="s">
        <v>8316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161</v>
      </c>
      <c r="P3233" s="6">
        <f t="shared" si="201"/>
        <v>1.7391304347826086</v>
      </c>
      <c r="Q3233" t="s">
        <v>8315</v>
      </c>
      <c r="R3233" t="s">
        <v>8316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131.20000000000002</v>
      </c>
      <c r="P3234" s="6">
        <f t="shared" si="201"/>
        <v>1.9817073170731707</v>
      </c>
      <c r="Q3234" t="s">
        <v>8315</v>
      </c>
      <c r="R3234" t="s">
        <v>8316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118.8</v>
      </c>
      <c r="P3235" s="6">
        <f t="shared" si="201"/>
        <v>1.026936026936027</v>
      </c>
      <c r="Q3235" t="s">
        <v>8315</v>
      </c>
      <c r="R3235" t="s">
        <v>8316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100.39275000000001</v>
      </c>
      <c r="P3236" s="6">
        <f t="shared" si="201"/>
        <v>2.8637526116178709</v>
      </c>
      <c r="Q3236" t="s">
        <v>8315</v>
      </c>
      <c r="R3236" t="s">
        <v>8316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103.20666666666666</v>
      </c>
      <c r="P3237" s="6">
        <f t="shared" si="201"/>
        <v>1.1691751178864416</v>
      </c>
      <c r="Q3237" t="s">
        <v>8315</v>
      </c>
      <c r="R3237" t="s">
        <v>8316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100.6</v>
      </c>
      <c r="P3238" s="6">
        <f t="shared" si="201"/>
        <v>0.54671968190854869</v>
      </c>
      <c r="Q3238" t="s">
        <v>8315</v>
      </c>
      <c r="R3238" t="s">
        <v>8316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100.78754285714287</v>
      </c>
      <c r="P3239" s="6">
        <f t="shared" si="201"/>
        <v>0.76256589533173602</v>
      </c>
      <c r="Q3239" t="s">
        <v>8315</v>
      </c>
      <c r="R3239" t="s">
        <v>8316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112.32142857142857</v>
      </c>
      <c r="P3240" s="6">
        <f t="shared" si="201"/>
        <v>2.5119236883942766</v>
      </c>
      <c r="Q3240" t="s">
        <v>8315</v>
      </c>
      <c r="R3240" t="s">
        <v>8316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105.91914022517912</v>
      </c>
      <c r="P3241" s="6">
        <f t="shared" si="201"/>
        <v>1.6749933161324406</v>
      </c>
      <c r="Q3241" t="s">
        <v>8315</v>
      </c>
      <c r="R3241" t="s">
        <v>8316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100.56666666666668</v>
      </c>
      <c r="P3242" s="6">
        <f t="shared" si="201"/>
        <v>1.126947298641034</v>
      </c>
      <c r="Q3242" t="s">
        <v>8315</v>
      </c>
      <c r="R3242" t="s">
        <v>8316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115.30588235294117</v>
      </c>
      <c r="P3243" s="6">
        <f t="shared" si="201"/>
        <v>1.7039077645138252</v>
      </c>
      <c r="Q3243" t="s">
        <v>8315</v>
      </c>
      <c r="R3243" t="s">
        <v>8316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127.30419999999999</v>
      </c>
      <c r="P3244" s="6">
        <f t="shared" si="201"/>
        <v>1.4375016692300804</v>
      </c>
      <c r="Q3244" t="s">
        <v>8315</v>
      </c>
      <c r="R3244" t="s">
        <v>8316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102.83750000000001</v>
      </c>
      <c r="P3245" s="6">
        <f t="shared" si="201"/>
        <v>0.86301203354807354</v>
      </c>
      <c r="Q3245" t="s">
        <v>8315</v>
      </c>
      <c r="R3245" t="s">
        <v>8316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102.9375</v>
      </c>
      <c r="P3246" s="6">
        <f t="shared" si="201"/>
        <v>4.1894353369763211</v>
      </c>
      <c r="Q3246" t="s">
        <v>8315</v>
      </c>
      <c r="R3246" t="s">
        <v>8316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104.3047619047619</v>
      </c>
      <c r="P3247" s="6">
        <f t="shared" si="201"/>
        <v>1.2326515704894083</v>
      </c>
      <c r="Q3247" t="s">
        <v>8315</v>
      </c>
      <c r="R3247" t="s">
        <v>8316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111.22000000000001</v>
      </c>
      <c r="P3248" s="6">
        <f t="shared" si="201"/>
        <v>1.7352994065815501</v>
      </c>
      <c r="Q3248" t="s">
        <v>8315</v>
      </c>
      <c r="R3248" t="s">
        <v>8316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105.86</v>
      </c>
      <c r="P3249" s="6">
        <f t="shared" si="201"/>
        <v>2.1537880219157377</v>
      </c>
      <c r="Q3249" t="s">
        <v>8315</v>
      </c>
      <c r="R3249" t="s">
        <v>8316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100.79166666666666</v>
      </c>
      <c r="P3250" s="6">
        <f t="shared" si="201"/>
        <v>1.6535758577924762</v>
      </c>
      <c r="Q3250" t="s">
        <v>8315</v>
      </c>
      <c r="R3250" t="s">
        <v>8316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104.92727272727274</v>
      </c>
      <c r="P3251" s="6">
        <f t="shared" si="201"/>
        <v>1.5248657078495926</v>
      </c>
      <c r="Q3251" t="s">
        <v>8315</v>
      </c>
      <c r="R3251" t="s">
        <v>8316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101.55199999999999</v>
      </c>
      <c r="P3252" s="6">
        <f t="shared" si="201"/>
        <v>0.83897904521821332</v>
      </c>
      <c r="Q3252" t="s">
        <v>8315</v>
      </c>
      <c r="R3252" t="s">
        <v>8316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110.73333333333333</v>
      </c>
      <c r="P3253" s="6">
        <f t="shared" si="201"/>
        <v>1.2040939193257074</v>
      </c>
      <c r="Q3253" t="s">
        <v>8315</v>
      </c>
      <c r="R3253" t="s">
        <v>8316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127.82222222222221</v>
      </c>
      <c r="P3254" s="6">
        <f t="shared" si="201"/>
        <v>1.7385257301808066</v>
      </c>
      <c r="Q3254" t="s">
        <v>8315</v>
      </c>
      <c r="R3254" t="s">
        <v>8316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101.82500000000002</v>
      </c>
      <c r="P3255" s="6">
        <f t="shared" si="201"/>
        <v>0.56469432850478762</v>
      </c>
      <c r="Q3255" t="s">
        <v>8315</v>
      </c>
      <c r="R3255" t="s">
        <v>8316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101.25769230769231</v>
      </c>
      <c r="P3256" s="6">
        <f t="shared" si="201"/>
        <v>1.4129980628252363</v>
      </c>
      <c r="Q3256" t="s">
        <v>8315</v>
      </c>
      <c r="R3256" t="s">
        <v>8316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175</v>
      </c>
      <c r="P3257" s="6">
        <f t="shared" si="201"/>
        <v>3.4285714285714288</v>
      </c>
      <c r="Q3257" t="s">
        <v>8315</v>
      </c>
      <c r="R3257" t="s">
        <v>8316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128.06</v>
      </c>
      <c r="P3258" s="6">
        <f t="shared" si="201"/>
        <v>1.3743557707324692</v>
      </c>
      <c r="Q3258" t="s">
        <v>8315</v>
      </c>
      <c r="R3258" t="s">
        <v>8316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106.29949999999999</v>
      </c>
      <c r="P3259" s="6">
        <f t="shared" si="201"/>
        <v>1.9285133043899549</v>
      </c>
      <c r="Q3259" t="s">
        <v>8315</v>
      </c>
      <c r="R3259" t="s">
        <v>8316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105.21428571428571</v>
      </c>
      <c r="P3260" s="6">
        <f t="shared" si="201"/>
        <v>1.0183299389002036</v>
      </c>
      <c r="Q3260" t="s">
        <v>8315</v>
      </c>
      <c r="R3260" t="s">
        <v>8316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106.16782608695652</v>
      </c>
      <c r="P3261" s="6">
        <f t="shared" si="201"/>
        <v>0.39723817090250874</v>
      </c>
      <c r="Q3261" t="s">
        <v>8315</v>
      </c>
      <c r="R3261" t="s">
        <v>8316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109.24000000000001</v>
      </c>
      <c r="P3262" s="6">
        <f t="shared" si="201"/>
        <v>1.3365067740754304</v>
      </c>
      <c r="Q3262" t="s">
        <v>8315</v>
      </c>
      <c r="R3262" t="s">
        <v>8316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100.45454545454547</v>
      </c>
      <c r="P3263" s="6">
        <f t="shared" si="201"/>
        <v>1.4781297134238309</v>
      </c>
      <c r="Q3263" t="s">
        <v>8315</v>
      </c>
      <c r="R3263" t="s">
        <v>8316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103.04098360655738</v>
      </c>
      <c r="P3264" s="6">
        <f t="shared" si="201"/>
        <v>1.0659454299578395</v>
      </c>
      <c r="Q3264" t="s">
        <v>8315</v>
      </c>
      <c r="R3264" t="s">
        <v>8316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112.1664</v>
      </c>
      <c r="P3265" s="6">
        <f t="shared" si="201"/>
        <v>2.4249686180531782</v>
      </c>
      <c r="Q3265" t="s">
        <v>8315</v>
      </c>
      <c r="R3265" t="s">
        <v>8316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0"/>
        <v>103</v>
      </c>
      <c r="P3266" s="6">
        <f t="shared" si="201"/>
        <v>1.9029126213592233</v>
      </c>
      <c r="Q3266" t="s">
        <v>8315</v>
      </c>
      <c r="R3266" t="s">
        <v>8316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04">E3267/D3267*100</f>
        <v>164</v>
      </c>
      <c r="P3267" s="6">
        <f t="shared" ref="P3267:P3330" si="205">L3267/E3267*100</f>
        <v>1.4227642276422763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131.28333333333333</v>
      </c>
      <c r="P3268" s="6">
        <f t="shared" si="205"/>
        <v>2.0693157293385807</v>
      </c>
      <c r="Q3268" t="s">
        <v>8315</v>
      </c>
      <c r="R3268" t="s">
        <v>8316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102.1</v>
      </c>
      <c r="P3269" s="6">
        <f t="shared" si="205"/>
        <v>1.8805093046033301</v>
      </c>
      <c r="Q3269" t="s">
        <v>8315</v>
      </c>
      <c r="R3269" t="s">
        <v>8316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128</v>
      </c>
      <c r="P3270" s="6">
        <f t="shared" si="205"/>
        <v>1.640625</v>
      </c>
      <c r="Q3270" t="s">
        <v>8315</v>
      </c>
      <c r="R3270" t="s">
        <v>8316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101.49999999999999</v>
      </c>
      <c r="P3271" s="6">
        <f t="shared" si="205"/>
        <v>0.86206896551724133</v>
      </c>
      <c r="Q3271" t="s">
        <v>8315</v>
      </c>
      <c r="R3271" t="s">
        <v>8316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101.66666666666666</v>
      </c>
      <c r="P3272" s="6">
        <f t="shared" si="205"/>
        <v>1.639344262295082</v>
      </c>
      <c r="Q3272" t="s">
        <v>8315</v>
      </c>
      <c r="R3272" t="s">
        <v>8316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130</v>
      </c>
      <c r="P3273" s="6">
        <f t="shared" si="205"/>
        <v>2.6153846153846154</v>
      </c>
      <c r="Q3273" t="s">
        <v>8315</v>
      </c>
      <c r="R3273" t="s">
        <v>8316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154.43</v>
      </c>
      <c r="P3274" s="6">
        <f t="shared" si="205"/>
        <v>0.93893673509033215</v>
      </c>
      <c r="Q3274" t="s">
        <v>8315</v>
      </c>
      <c r="R3274" t="s">
        <v>8316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107.4</v>
      </c>
      <c r="P3275" s="6">
        <f t="shared" si="205"/>
        <v>0.48882681564245811</v>
      </c>
      <c r="Q3275" t="s">
        <v>8315</v>
      </c>
      <c r="R3275" t="s">
        <v>8316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101.32258064516128</v>
      </c>
      <c r="P3276" s="6">
        <f t="shared" si="205"/>
        <v>1.8210760904170646</v>
      </c>
      <c r="Q3276" t="s">
        <v>8315</v>
      </c>
      <c r="R3276" t="s">
        <v>8316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100.27777777777777</v>
      </c>
      <c r="P3277" s="6">
        <f t="shared" si="205"/>
        <v>0.66481994459833793</v>
      </c>
      <c r="Q3277" t="s">
        <v>8315</v>
      </c>
      <c r="R3277" t="s">
        <v>8316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116.84444444444443</v>
      </c>
      <c r="P3278" s="6">
        <f t="shared" si="205"/>
        <v>1.901863826550019</v>
      </c>
      <c r="Q3278" t="s">
        <v>8315</v>
      </c>
      <c r="R3278" t="s">
        <v>8316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108.60000000000001</v>
      </c>
      <c r="P3279" s="6">
        <f t="shared" si="205"/>
        <v>1.8416206261510131</v>
      </c>
      <c r="Q3279" t="s">
        <v>8315</v>
      </c>
      <c r="R3279" t="s">
        <v>8316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103.4</v>
      </c>
      <c r="P3280" s="6">
        <f t="shared" si="205"/>
        <v>1.3152804642166345</v>
      </c>
      <c r="Q3280" t="s">
        <v>8315</v>
      </c>
      <c r="R3280" t="s">
        <v>8316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114.27586206896552</v>
      </c>
      <c r="P3281" s="6">
        <f t="shared" si="205"/>
        <v>0.95051297525648759</v>
      </c>
      <c r="Q3281" t="s">
        <v>8315</v>
      </c>
      <c r="R3281" t="s">
        <v>8316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103</v>
      </c>
      <c r="P3282" s="6">
        <f t="shared" si="205"/>
        <v>1.4563106796116505</v>
      </c>
      <c r="Q3282" t="s">
        <v>8315</v>
      </c>
      <c r="R3282" t="s">
        <v>8316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121.6</v>
      </c>
      <c r="P3283" s="6">
        <f t="shared" si="205"/>
        <v>0.77302631578947367</v>
      </c>
      <c r="Q3283" t="s">
        <v>8315</v>
      </c>
      <c r="R3283" t="s">
        <v>8316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102.6467741935484</v>
      </c>
      <c r="P3284" s="6">
        <f t="shared" si="205"/>
        <v>0.7448028786474129</v>
      </c>
      <c r="Q3284" t="s">
        <v>8315</v>
      </c>
      <c r="R3284" t="s">
        <v>8316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104.75000000000001</v>
      </c>
      <c r="P3285" s="6">
        <f t="shared" si="205"/>
        <v>5.6085918854415269</v>
      </c>
      <c r="Q3285" t="s">
        <v>8315</v>
      </c>
      <c r="R3285" t="s">
        <v>8316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101.6</v>
      </c>
      <c r="P3286" s="6">
        <f t="shared" si="205"/>
        <v>0.49212598425196852</v>
      </c>
      <c r="Q3286" t="s">
        <v>8315</v>
      </c>
      <c r="R3286" t="s">
        <v>8316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112.10242048409683</v>
      </c>
      <c r="P3287" s="6">
        <f t="shared" si="205"/>
        <v>1.4453961456102784</v>
      </c>
      <c r="Q3287" t="s">
        <v>8315</v>
      </c>
      <c r="R3287" t="s">
        <v>8316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101.76666666666667</v>
      </c>
      <c r="P3288" s="6">
        <f t="shared" si="205"/>
        <v>0.79921388797903703</v>
      </c>
      <c r="Q3288" t="s">
        <v>8315</v>
      </c>
      <c r="R3288" t="s">
        <v>8316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100</v>
      </c>
      <c r="P3289" s="6">
        <f t="shared" si="205"/>
        <v>1.3599999999999999</v>
      </c>
      <c r="Q3289" t="s">
        <v>8315</v>
      </c>
      <c r="R3289" t="s">
        <v>8316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100.26489999999998</v>
      </c>
      <c r="P3290" s="6">
        <f t="shared" si="205"/>
        <v>2.0645310572293996</v>
      </c>
      <c r="Q3290" t="s">
        <v>8315</v>
      </c>
      <c r="R3290" t="s">
        <v>8316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133.04200000000003</v>
      </c>
      <c r="P3291" s="6">
        <f t="shared" si="205"/>
        <v>3.7582116925482176</v>
      </c>
      <c r="Q3291" t="s">
        <v>8315</v>
      </c>
      <c r="R3291" t="s">
        <v>8316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121.2</v>
      </c>
      <c r="P3292" s="6">
        <f t="shared" si="205"/>
        <v>2.9702970297029703</v>
      </c>
      <c r="Q3292" t="s">
        <v>8315</v>
      </c>
      <c r="R3292" t="s">
        <v>8316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113.99999999999999</v>
      </c>
      <c r="P3293" s="6">
        <f t="shared" si="205"/>
        <v>2.4561403508771931</v>
      </c>
      <c r="Q3293" t="s">
        <v>8315</v>
      </c>
      <c r="R3293" t="s">
        <v>8316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286.13861386138615</v>
      </c>
      <c r="P3294" s="6">
        <f t="shared" si="205"/>
        <v>5.1903114186851207</v>
      </c>
      <c r="Q3294" t="s">
        <v>8315</v>
      </c>
      <c r="R3294" t="s">
        <v>8316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170.44444444444446</v>
      </c>
      <c r="P3295" s="6">
        <f t="shared" si="205"/>
        <v>1.1864406779661016</v>
      </c>
      <c r="Q3295" t="s">
        <v>8315</v>
      </c>
      <c r="R3295" t="s">
        <v>8316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118.33333333333333</v>
      </c>
      <c r="P3296" s="6">
        <f t="shared" si="205"/>
        <v>3.3802816901408446</v>
      </c>
      <c r="Q3296" t="s">
        <v>8315</v>
      </c>
      <c r="R3296" t="s">
        <v>8316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102.85857142857142</v>
      </c>
      <c r="P3297" s="6">
        <f t="shared" si="205"/>
        <v>3.7499479173900361</v>
      </c>
      <c r="Q3297" t="s">
        <v>8315</v>
      </c>
      <c r="R3297" t="s">
        <v>8316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144.06666666666666</v>
      </c>
      <c r="P3298" s="6">
        <f t="shared" si="205"/>
        <v>2.1749190189726977</v>
      </c>
      <c r="Q3298" t="s">
        <v>8315</v>
      </c>
      <c r="R3298" t="s">
        <v>8316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100.07272727272726</v>
      </c>
      <c r="P3299" s="6">
        <f t="shared" si="205"/>
        <v>0.79941860465116288</v>
      </c>
      <c r="Q3299" t="s">
        <v>8315</v>
      </c>
      <c r="R3299" t="s">
        <v>8316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101.73</v>
      </c>
      <c r="P3300" s="6">
        <f t="shared" si="205"/>
        <v>0.70775582424063699</v>
      </c>
      <c r="Q3300" t="s">
        <v>8315</v>
      </c>
      <c r="R3300" t="s">
        <v>8316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116.19999999999999</v>
      </c>
      <c r="P3301" s="6">
        <f t="shared" si="205"/>
        <v>1.8072289156626504</v>
      </c>
      <c r="Q3301" t="s">
        <v>8315</v>
      </c>
      <c r="R3301" t="s">
        <v>8316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136.16666666666666</v>
      </c>
      <c r="P3302" s="6">
        <f t="shared" si="205"/>
        <v>2.1542227662178703</v>
      </c>
      <c r="Q3302" t="s">
        <v>8315</v>
      </c>
      <c r="R3302" t="s">
        <v>8316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133.46666666666667</v>
      </c>
      <c r="P3303" s="6">
        <f t="shared" si="205"/>
        <v>1.7482517482517483</v>
      </c>
      <c r="Q3303" t="s">
        <v>8315</v>
      </c>
      <c r="R3303" t="s">
        <v>8316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103.39285714285715</v>
      </c>
      <c r="P3304" s="6">
        <f t="shared" si="205"/>
        <v>0.57570523891767411</v>
      </c>
      <c r="Q3304" t="s">
        <v>8315</v>
      </c>
      <c r="R3304" t="s">
        <v>8316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115.88888888888889</v>
      </c>
      <c r="P3305" s="6">
        <f t="shared" si="205"/>
        <v>1.6778523489932886</v>
      </c>
      <c r="Q3305" t="s">
        <v>8315</v>
      </c>
      <c r="R3305" t="s">
        <v>8316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104.51666666666665</v>
      </c>
      <c r="P3306" s="6">
        <f t="shared" si="205"/>
        <v>1.1162494020092488</v>
      </c>
      <c r="Q3306" t="s">
        <v>8315</v>
      </c>
      <c r="R3306" t="s">
        <v>8316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102.02500000000001</v>
      </c>
      <c r="P3307" s="6">
        <f t="shared" si="205"/>
        <v>0.49007596177407503</v>
      </c>
      <c r="Q3307" t="s">
        <v>8315</v>
      </c>
      <c r="R3307" t="s">
        <v>8316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175.33333333333334</v>
      </c>
      <c r="P3308" s="6">
        <f t="shared" si="205"/>
        <v>2.0532319391634983</v>
      </c>
      <c r="Q3308" t="s">
        <v>8315</v>
      </c>
      <c r="R3308" t="s">
        <v>8316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106.67999999999999</v>
      </c>
      <c r="P3309" s="6">
        <f t="shared" si="205"/>
        <v>1.8747656542932134</v>
      </c>
      <c r="Q3309" t="s">
        <v>8315</v>
      </c>
      <c r="R3309" t="s">
        <v>8316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122.28571428571429</v>
      </c>
      <c r="P3310" s="6">
        <f t="shared" si="205"/>
        <v>1.3317757009345794</v>
      </c>
      <c r="Q3310" t="s">
        <v>8315</v>
      </c>
      <c r="R3310" t="s">
        <v>8316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159.42857142857144</v>
      </c>
      <c r="P3311" s="6">
        <f t="shared" si="205"/>
        <v>5.5555555555555554</v>
      </c>
      <c r="Q3311" t="s">
        <v>8315</v>
      </c>
      <c r="R3311" t="s">
        <v>8316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100.07692307692308</v>
      </c>
      <c r="P3312" s="6">
        <f t="shared" si="205"/>
        <v>0.47655649500384323</v>
      </c>
      <c r="Q3312" t="s">
        <v>8315</v>
      </c>
      <c r="R3312" t="s">
        <v>8316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109.84</v>
      </c>
      <c r="P3313" s="6">
        <f t="shared" si="205"/>
        <v>1.6387472687545521</v>
      </c>
      <c r="Q3313" t="s">
        <v>8315</v>
      </c>
      <c r="R3313" t="s">
        <v>8316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100.03999999999999</v>
      </c>
      <c r="P3314" s="6">
        <f t="shared" si="205"/>
        <v>1.639344262295082</v>
      </c>
      <c r="Q3314" t="s">
        <v>8315</v>
      </c>
      <c r="R3314" t="s">
        <v>8316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116.05000000000001</v>
      </c>
      <c r="P3315" s="6">
        <f t="shared" si="205"/>
        <v>1.2494614390348986</v>
      </c>
      <c r="Q3315" t="s">
        <v>8315</v>
      </c>
      <c r="R3315" t="s">
        <v>8316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210.75</v>
      </c>
      <c r="P3316" s="6">
        <f t="shared" si="205"/>
        <v>3.4400948991696323</v>
      </c>
      <c r="Q3316" t="s">
        <v>8315</v>
      </c>
      <c r="R3316" t="s">
        <v>8316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110.00000000000001</v>
      </c>
      <c r="P3317" s="6">
        <f t="shared" si="205"/>
        <v>2.0227272727272725</v>
      </c>
      <c r="Q3317" t="s">
        <v>8315</v>
      </c>
      <c r="R3317" t="s">
        <v>8316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100.08673425918037</v>
      </c>
      <c r="P3318" s="6">
        <f t="shared" si="205"/>
        <v>1.0640851676742844</v>
      </c>
      <c r="Q3318" t="s">
        <v>8315</v>
      </c>
      <c r="R3318" t="s">
        <v>8316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106.19047619047619</v>
      </c>
      <c r="P3319" s="6">
        <f t="shared" si="205"/>
        <v>1.6143497757847534</v>
      </c>
      <c r="Q3319" t="s">
        <v>8315</v>
      </c>
      <c r="R3319" t="s">
        <v>8316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125.6</v>
      </c>
      <c r="P3320" s="6">
        <f t="shared" si="205"/>
        <v>1.2738853503184715</v>
      </c>
      <c r="Q3320" t="s">
        <v>8315</v>
      </c>
      <c r="R3320" t="s">
        <v>8316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108</v>
      </c>
      <c r="P3321" s="6">
        <f t="shared" si="205"/>
        <v>2.9629629629629632</v>
      </c>
      <c r="Q3321" t="s">
        <v>8315</v>
      </c>
      <c r="R3321" t="s">
        <v>8316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101</v>
      </c>
      <c r="P3322" s="6">
        <f t="shared" si="205"/>
        <v>1.504950495049505</v>
      </c>
      <c r="Q3322" t="s">
        <v>8315</v>
      </c>
      <c r="R3322" t="s">
        <v>8316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107.4</v>
      </c>
      <c r="P3323" s="6">
        <f t="shared" si="205"/>
        <v>2.7932960893854748</v>
      </c>
      <c r="Q3323" t="s">
        <v>8315</v>
      </c>
      <c r="R3323" t="s">
        <v>8316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101.51515151515152</v>
      </c>
      <c r="P3324" s="6">
        <f t="shared" si="205"/>
        <v>0.68656716417910446</v>
      </c>
      <c r="Q3324" t="s">
        <v>8315</v>
      </c>
      <c r="R3324" t="s">
        <v>8316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125.89999999999999</v>
      </c>
      <c r="P3325" s="6">
        <f t="shared" si="205"/>
        <v>3.8919777601270846</v>
      </c>
      <c r="Q3325" t="s">
        <v>8315</v>
      </c>
      <c r="R3325" t="s">
        <v>8316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101.66666666666666</v>
      </c>
      <c r="P3326" s="6">
        <f t="shared" si="205"/>
        <v>0.65573770491803274</v>
      </c>
      <c r="Q3326" t="s">
        <v>8315</v>
      </c>
      <c r="R3326" t="s">
        <v>8316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112.5</v>
      </c>
      <c r="P3327" s="6">
        <f t="shared" si="205"/>
        <v>3.3333333333333335</v>
      </c>
      <c r="Q3327" t="s">
        <v>8315</v>
      </c>
      <c r="R3327" t="s">
        <v>8316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101.375</v>
      </c>
      <c r="P3328" s="6">
        <f t="shared" si="205"/>
        <v>0.70283600493218257</v>
      </c>
      <c r="Q3328" t="s">
        <v>8315</v>
      </c>
      <c r="R3328" t="s">
        <v>8316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101.25</v>
      </c>
      <c r="P3329" s="6">
        <f t="shared" si="205"/>
        <v>4.0740740740740744</v>
      </c>
      <c r="Q3329" t="s">
        <v>8315</v>
      </c>
      <c r="R3329" t="s">
        <v>8316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4"/>
        <v>146.38888888888889</v>
      </c>
      <c r="P3330" s="6">
        <f t="shared" si="205"/>
        <v>0.34155597722960152</v>
      </c>
      <c r="Q3330" t="s">
        <v>8315</v>
      </c>
      <c r="R3330" t="s">
        <v>8316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08">E3331/D3331*100</f>
        <v>116.8</v>
      </c>
      <c r="P3331" s="6">
        <f t="shared" ref="P3331:P3394" si="209">L3331/E3331*100</f>
        <v>2.2260273972602738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106.26666666666667</v>
      </c>
      <c r="P3332" s="6">
        <f t="shared" si="209"/>
        <v>4.3287327478042661</v>
      </c>
      <c r="Q3332" t="s">
        <v>8315</v>
      </c>
      <c r="R3332" t="s">
        <v>8316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104.52</v>
      </c>
      <c r="P3333" s="6">
        <f t="shared" si="209"/>
        <v>1.2437810945273633</v>
      </c>
      <c r="Q3333" t="s">
        <v>8315</v>
      </c>
      <c r="R3333" t="s">
        <v>8316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100</v>
      </c>
      <c r="P3334" s="6">
        <f t="shared" si="209"/>
        <v>1.3833333333333333</v>
      </c>
      <c r="Q3334" t="s">
        <v>8315</v>
      </c>
      <c r="R3334" t="s">
        <v>8316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104.57142857142858</v>
      </c>
      <c r="P3335" s="6">
        <f t="shared" si="209"/>
        <v>3.0327868852459017</v>
      </c>
      <c r="Q3335" t="s">
        <v>8315</v>
      </c>
      <c r="R3335" t="s">
        <v>8316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138.62051149573753</v>
      </c>
      <c r="P3336" s="6">
        <f t="shared" si="209"/>
        <v>0.85724934774506145</v>
      </c>
      <c r="Q3336" t="s">
        <v>8315</v>
      </c>
      <c r="R3336" t="s">
        <v>8316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100.32000000000001</v>
      </c>
      <c r="P3337" s="6">
        <f t="shared" si="209"/>
        <v>1.2559808612440191</v>
      </c>
      <c r="Q3337" t="s">
        <v>8315</v>
      </c>
      <c r="R3337" t="s">
        <v>8316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100</v>
      </c>
      <c r="P3338" s="6">
        <f t="shared" si="209"/>
        <v>3.5999999999999996</v>
      </c>
      <c r="Q3338" t="s">
        <v>8315</v>
      </c>
      <c r="R3338" t="s">
        <v>8316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110.2</v>
      </c>
      <c r="P3339" s="6">
        <f t="shared" si="209"/>
        <v>1.2341197822141561</v>
      </c>
      <c r="Q3339" t="s">
        <v>8315</v>
      </c>
      <c r="R3339" t="s">
        <v>8316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102.18</v>
      </c>
      <c r="P3340" s="6">
        <f t="shared" si="209"/>
        <v>0.73073660859920397</v>
      </c>
      <c r="Q3340" t="s">
        <v>8315</v>
      </c>
      <c r="R3340" t="s">
        <v>8316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104.35000000000001</v>
      </c>
      <c r="P3341" s="6">
        <f t="shared" si="209"/>
        <v>0.56300910397700044</v>
      </c>
      <c r="Q3341" t="s">
        <v>8315</v>
      </c>
      <c r="R3341" t="s">
        <v>8316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138.16666666666666</v>
      </c>
      <c r="P3342" s="6">
        <f t="shared" si="209"/>
        <v>0.91676718938480095</v>
      </c>
      <c r="Q3342" t="s">
        <v>8315</v>
      </c>
      <c r="R3342" t="s">
        <v>8316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100</v>
      </c>
      <c r="P3343" s="6">
        <f t="shared" si="209"/>
        <v>0.83582089552238803</v>
      </c>
      <c r="Q3343" t="s">
        <v>8315</v>
      </c>
      <c r="R3343" t="s">
        <v>8316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101.66666666666666</v>
      </c>
      <c r="P3344" s="6">
        <f t="shared" si="209"/>
        <v>1.2786885245901638</v>
      </c>
      <c r="Q3344" t="s">
        <v>8315</v>
      </c>
      <c r="R3344" t="s">
        <v>8316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171.42857142857142</v>
      </c>
      <c r="P3345" s="6">
        <f t="shared" si="209"/>
        <v>1.9166666666666665</v>
      </c>
      <c r="Q3345" t="s">
        <v>8315</v>
      </c>
      <c r="R3345" t="s">
        <v>8316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101.44444444444444</v>
      </c>
      <c r="P3346" s="6">
        <f t="shared" si="209"/>
        <v>0.87623220153340631</v>
      </c>
      <c r="Q3346" t="s">
        <v>8315</v>
      </c>
      <c r="R3346" t="s">
        <v>8316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130</v>
      </c>
      <c r="P3347" s="6">
        <f t="shared" si="209"/>
        <v>2</v>
      </c>
      <c r="Q3347" t="s">
        <v>8315</v>
      </c>
      <c r="R3347" t="s">
        <v>8316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110.00000000000001</v>
      </c>
      <c r="P3348" s="6">
        <f t="shared" si="209"/>
        <v>1.0909090909090911</v>
      </c>
      <c r="Q3348" t="s">
        <v>8315</v>
      </c>
      <c r="R3348" t="s">
        <v>8316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119.44999999999999</v>
      </c>
      <c r="P3349" s="6">
        <f t="shared" si="209"/>
        <v>0.92088740058601926</v>
      </c>
      <c r="Q3349" t="s">
        <v>8315</v>
      </c>
      <c r="R3349" t="s">
        <v>8316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100.2909090909091</v>
      </c>
      <c r="P3350" s="6">
        <f t="shared" si="209"/>
        <v>1.4321972443799855</v>
      </c>
      <c r="Q3350" t="s">
        <v>8315</v>
      </c>
      <c r="R3350" t="s">
        <v>8316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153.4</v>
      </c>
      <c r="P3351" s="6">
        <f t="shared" si="209"/>
        <v>0.91264667535853972</v>
      </c>
      <c r="Q3351" t="s">
        <v>8315</v>
      </c>
      <c r="R3351" t="s">
        <v>8316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104.42857142857143</v>
      </c>
      <c r="P3352" s="6">
        <f t="shared" si="209"/>
        <v>1.3953488372093024</v>
      </c>
      <c r="Q3352" t="s">
        <v>8315</v>
      </c>
      <c r="R3352" t="s">
        <v>8316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101.1</v>
      </c>
      <c r="P3353" s="6">
        <f t="shared" si="209"/>
        <v>1.0682492581602374</v>
      </c>
      <c r="Q3353" t="s">
        <v>8315</v>
      </c>
      <c r="R3353" t="s">
        <v>8316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107.52</v>
      </c>
      <c r="P3354" s="6">
        <f t="shared" si="209"/>
        <v>1.3020833333333335</v>
      </c>
      <c r="Q3354" t="s">
        <v>8315</v>
      </c>
      <c r="R3354" t="s">
        <v>8316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315</v>
      </c>
      <c r="P3355" s="6">
        <f t="shared" si="209"/>
        <v>2.7936507936507935</v>
      </c>
      <c r="Q3355" t="s">
        <v>8315</v>
      </c>
      <c r="R3355" t="s">
        <v>8316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101.93333333333334</v>
      </c>
      <c r="P3356" s="6">
        <f t="shared" si="209"/>
        <v>1.7985611510791366</v>
      </c>
      <c r="Q3356" t="s">
        <v>8315</v>
      </c>
      <c r="R3356" t="s">
        <v>8316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126.28571428571429</v>
      </c>
      <c r="P3357" s="6">
        <f t="shared" si="209"/>
        <v>0.67873303167420818</v>
      </c>
      <c r="Q3357" t="s">
        <v>8315</v>
      </c>
      <c r="R3357" t="s">
        <v>8316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101.4</v>
      </c>
      <c r="P3358" s="6">
        <f t="shared" si="209"/>
        <v>1.7751479289940828</v>
      </c>
      <c r="Q3358" t="s">
        <v>8315</v>
      </c>
      <c r="R3358" t="s">
        <v>8316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101</v>
      </c>
      <c r="P3359" s="6">
        <f t="shared" si="209"/>
        <v>1.0396039603960396</v>
      </c>
      <c r="Q3359" t="s">
        <v>8315</v>
      </c>
      <c r="R3359" t="s">
        <v>8316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102.99000000000001</v>
      </c>
      <c r="P3360" s="6">
        <f t="shared" si="209"/>
        <v>1.5729682493445967</v>
      </c>
      <c r="Q3360" t="s">
        <v>8315</v>
      </c>
      <c r="R3360" t="s">
        <v>8316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106.25</v>
      </c>
      <c r="P3361" s="6">
        <f t="shared" si="209"/>
        <v>0.54117647058823526</v>
      </c>
      <c r="Q3361" t="s">
        <v>8315</v>
      </c>
      <c r="R3361" t="s">
        <v>8316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101.37777777777779</v>
      </c>
      <c r="P3362" s="6">
        <f t="shared" si="209"/>
        <v>0.78912757562472602</v>
      </c>
      <c r="Q3362" t="s">
        <v>8315</v>
      </c>
      <c r="R3362" t="s">
        <v>8316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113.46000000000001</v>
      </c>
      <c r="P3363" s="6">
        <f t="shared" si="209"/>
        <v>1.1986603208179094</v>
      </c>
      <c r="Q3363" t="s">
        <v>8315</v>
      </c>
      <c r="R3363" t="s">
        <v>8316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218.00000000000003</v>
      </c>
      <c r="P3364" s="6">
        <f t="shared" si="209"/>
        <v>1.834862385321101</v>
      </c>
      <c r="Q3364" t="s">
        <v>8315</v>
      </c>
      <c r="R3364" t="s">
        <v>8316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101.41935483870968</v>
      </c>
      <c r="P3365" s="6">
        <f t="shared" si="209"/>
        <v>0.33078880407124683</v>
      </c>
      <c r="Q3365" t="s">
        <v>8315</v>
      </c>
      <c r="R3365" t="s">
        <v>8316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105.93333333333332</v>
      </c>
      <c r="P3366" s="6">
        <f t="shared" si="209"/>
        <v>2.2655758338577723</v>
      </c>
      <c r="Q3366" t="s">
        <v>8315</v>
      </c>
      <c r="R3366" t="s">
        <v>8316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104</v>
      </c>
      <c r="P3367" s="6">
        <f t="shared" si="209"/>
        <v>0.11538461538461539</v>
      </c>
      <c r="Q3367" t="s">
        <v>8315</v>
      </c>
      <c r="R3367" t="s">
        <v>8316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221</v>
      </c>
      <c r="P3368" s="6">
        <f t="shared" si="209"/>
        <v>1.6289592760180998</v>
      </c>
      <c r="Q3368" t="s">
        <v>8315</v>
      </c>
      <c r="R3368" t="s">
        <v>8316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118.66666666666667</v>
      </c>
      <c r="P3369" s="6">
        <f t="shared" si="209"/>
        <v>3.3707865168539324</v>
      </c>
      <c r="Q3369" t="s">
        <v>8315</v>
      </c>
      <c r="R3369" t="s">
        <v>8316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104.60000000000001</v>
      </c>
      <c r="P3370" s="6">
        <f t="shared" si="209"/>
        <v>2.1988527724665392</v>
      </c>
      <c r="Q3370" t="s">
        <v>8315</v>
      </c>
      <c r="R3370" t="s">
        <v>8316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103.89999999999999</v>
      </c>
      <c r="P3371" s="6">
        <f t="shared" si="209"/>
        <v>1.039461020211742</v>
      </c>
      <c r="Q3371" t="s">
        <v>8315</v>
      </c>
      <c r="R3371" t="s">
        <v>8316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117.73333333333333</v>
      </c>
      <c r="P3372" s="6">
        <f t="shared" si="209"/>
        <v>1.4722536806342015</v>
      </c>
      <c r="Q3372" t="s">
        <v>8315</v>
      </c>
      <c r="R3372" t="s">
        <v>8316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138.5</v>
      </c>
      <c r="P3373" s="6">
        <f t="shared" si="209"/>
        <v>3.2490974729241873</v>
      </c>
      <c r="Q3373" t="s">
        <v>8315</v>
      </c>
      <c r="R3373" t="s">
        <v>8316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103.49999999999999</v>
      </c>
      <c r="P3374" s="6">
        <f t="shared" si="209"/>
        <v>2.6086956521739131</v>
      </c>
      <c r="Q3374" t="s">
        <v>8315</v>
      </c>
      <c r="R3374" t="s">
        <v>8316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100.25</v>
      </c>
      <c r="P3375" s="6">
        <f t="shared" si="209"/>
        <v>1.4962593516209477</v>
      </c>
      <c r="Q3375" t="s">
        <v>8315</v>
      </c>
      <c r="R3375" t="s">
        <v>8316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106.57142857142856</v>
      </c>
      <c r="P3376" s="6">
        <f t="shared" si="209"/>
        <v>1.394101876675603</v>
      </c>
      <c r="Q3376" t="s">
        <v>8315</v>
      </c>
      <c r="R3376" t="s">
        <v>8316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100</v>
      </c>
      <c r="P3377" s="6">
        <f t="shared" si="209"/>
        <v>0.56666666666666665</v>
      </c>
      <c r="Q3377" t="s">
        <v>8315</v>
      </c>
      <c r="R3377" t="s">
        <v>8316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100.01249999999999</v>
      </c>
      <c r="P3378" s="6">
        <f t="shared" si="209"/>
        <v>0.23747031621047368</v>
      </c>
      <c r="Q3378" t="s">
        <v>8315</v>
      </c>
      <c r="R3378" t="s">
        <v>8316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101.05</v>
      </c>
      <c r="P3379" s="6">
        <f t="shared" si="209"/>
        <v>0.95249876298861957</v>
      </c>
      <c r="Q3379" t="s">
        <v>8315</v>
      </c>
      <c r="R3379" t="s">
        <v>8316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107.63636363636364</v>
      </c>
      <c r="P3380" s="6">
        <f t="shared" si="209"/>
        <v>3.5472972972972974</v>
      </c>
      <c r="Q3380" t="s">
        <v>8315</v>
      </c>
      <c r="R3380" t="s">
        <v>8316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103.64999999999999</v>
      </c>
      <c r="P3381" s="6">
        <f t="shared" si="209"/>
        <v>1.8330921369995177</v>
      </c>
      <c r="Q3381" t="s">
        <v>8315</v>
      </c>
      <c r="R3381" t="s">
        <v>8316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104.43333333333334</v>
      </c>
      <c r="P3382" s="6">
        <f t="shared" si="209"/>
        <v>0.89371209703159904</v>
      </c>
      <c r="Q3382" t="s">
        <v>8315</v>
      </c>
      <c r="R3382" t="s">
        <v>8316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102.25</v>
      </c>
      <c r="P3383" s="6">
        <f t="shared" si="209"/>
        <v>1.1735941320293399</v>
      </c>
      <c r="Q3383" t="s">
        <v>8315</v>
      </c>
      <c r="R3383" t="s">
        <v>8316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100.74285714285713</v>
      </c>
      <c r="P3384" s="6">
        <f t="shared" si="209"/>
        <v>1.3045944412932502</v>
      </c>
      <c r="Q3384" t="s">
        <v>8315</v>
      </c>
      <c r="R3384" t="s">
        <v>8316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111.71428571428572</v>
      </c>
      <c r="P3385" s="6">
        <f t="shared" si="209"/>
        <v>1.5345268542199488</v>
      </c>
      <c r="Q3385" t="s">
        <v>8315</v>
      </c>
      <c r="R3385" t="s">
        <v>8316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100.01100000000001</v>
      </c>
      <c r="P3386" s="6">
        <f t="shared" si="209"/>
        <v>1.0665493462385804</v>
      </c>
      <c r="Q3386" t="s">
        <v>8315</v>
      </c>
      <c r="R3386" t="s">
        <v>8316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100</v>
      </c>
      <c r="P3387" s="6">
        <f t="shared" si="209"/>
        <v>0.75</v>
      </c>
      <c r="Q3387" t="s">
        <v>8315</v>
      </c>
      <c r="R3387" t="s">
        <v>8316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105</v>
      </c>
      <c r="P3388" s="6">
        <f t="shared" si="209"/>
        <v>1.9523809523809523</v>
      </c>
      <c r="Q3388" t="s">
        <v>8315</v>
      </c>
      <c r="R3388" t="s">
        <v>8316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116.86666666666667</v>
      </c>
      <c r="P3389" s="6">
        <f t="shared" si="209"/>
        <v>0.99828864803194528</v>
      </c>
      <c r="Q3389" t="s">
        <v>8315</v>
      </c>
      <c r="R3389" t="s">
        <v>8316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103.8</v>
      </c>
      <c r="P3390" s="6">
        <f t="shared" si="209"/>
        <v>2.8901734104046244</v>
      </c>
      <c r="Q3390" t="s">
        <v>8315</v>
      </c>
      <c r="R3390" t="s">
        <v>8316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114.5</v>
      </c>
      <c r="P3391" s="6">
        <f t="shared" si="209"/>
        <v>0.54148471615720517</v>
      </c>
      <c r="Q3391" t="s">
        <v>8315</v>
      </c>
      <c r="R3391" t="s">
        <v>8316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102.4</v>
      </c>
      <c r="P3392" s="6">
        <f t="shared" si="209"/>
        <v>1.4322916666666665</v>
      </c>
      <c r="Q3392" t="s">
        <v>8315</v>
      </c>
      <c r="R3392" t="s">
        <v>8316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223</v>
      </c>
      <c r="P3393" s="6">
        <f t="shared" si="209"/>
        <v>1.6143497757847534</v>
      </c>
      <c r="Q3393" t="s">
        <v>8315</v>
      </c>
      <c r="R3393" t="s">
        <v>8316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08"/>
        <v>100</v>
      </c>
      <c r="P3394" s="6">
        <f t="shared" si="209"/>
        <v>2.4</v>
      </c>
      <c r="Q3394" t="s">
        <v>8315</v>
      </c>
      <c r="R3394" t="s">
        <v>8316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12">E3395/D3395*100</f>
        <v>105.80000000000001</v>
      </c>
      <c r="P3395" s="6">
        <f t="shared" ref="P3395:P3458" si="213">L3395/E3395*100</f>
        <v>2.7725267800882167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142.36363636363635</v>
      </c>
      <c r="P3396" s="6">
        <f t="shared" si="213"/>
        <v>3.4482758620689653</v>
      </c>
      <c r="Q3396" t="s">
        <v>8315</v>
      </c>
      <c r="R3396" t="s">
        <v>8316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184</v>
      </c>
      <c r="P3397" s="6">
        <f t="shared" si="213"/>
        <v>4.1304347826086953</v>
      </c>
      <c r="Q3397" t="s">
        <v>8315</v>
      </c>
      <c r="R3397" t="s">
        <v>8316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104.33333333333333</v>
      </c>
      <c r="P3398" s="6">
        <f t="shared" si="213"/>
        <v>1.7891373801916934</v>
      </c>
      <c r="Q3398" t="s">
        <v>8315</v>
      </c>
      <c r="R3398" t="s">
        <v>8316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112.00000000000001</v>
      </c>
      <c r="P3399" s="6">
        <f t="shared" si="213"/>
        <v>8.5714285714285712</v>
      </c>
      <c r="Q3399" t="s">
        <v>8315</v>
      </c>
      <c r="R3399" t="s">
        <v>8316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111.07499999999999</v>
      </c>
      <c r="P3400" s="6">
        <f t="shared" si="213"/>
        <v>1.4629754670267838</v>
      </c>
      <c r="Q3400" t="s">
        <v>8315</v>
      </c>
      <c r="R3400" t="s">
        <v>8316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103.75000000000001</v>
      </c>
      <c r="P3401" s="6">
        <f t="shared" si="213"/>
        <v>3.6947791164658637</v>
      </c>
      <c r="Q3401" t="s">
        <v>8315</v>
      </c>
      <c r="R3401" t="s">
        <v>8316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100.41</v>
      </c>
      <c r="P3402" s="6">
        <f t="shared" si="213"/>
        <v>0.84652923015635895</v>
      </c>
      <c r="Q3402" t="s">
        <v>8315</v>
      </c>
      <c r="R3402" t="s">
        <v>8316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101.86206896551724</v>
      </c>
      <c r="P3403" s="6">
        <f t="shared" si="213"/>
        <v>2.2342586323628977</v>
      </c>
      <c r="Q3403" t="s">
        <v>8315</v>
      </c>
      <c r="R3403" t="s">
        <v>8316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109.76666666666665</v>
      </c>
      <c r="P3404" s="6">
        <f t="shared" si="213"/>
        <v>1.0021257212268448</v>
      </c>
      <c r="Q3404" t="s">
        <v>8315</v>
      </c>
      <c r="R3404" t="s">
        <v>8316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100</v>
      </c>
      <c r="P3405" s="6">
        <f t="shared" si="213"/>
        <v>0.85000000000000009</v>
      </c>
      <c r="Q3405" t="s">
        <v>8315</v>
      </c>
      <c r="R3405" t="s">
        <v>8316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122</v>
      </c>
      <c r="P3406" s="6">
        <f t="shared" si="213"/>
        <v>0.49180327868852464</v>
      </c>
      <c r="Q3406" t="s">
        <v>8315</v>
      </c>
      <c r="R3406" t="s">
        <v>8316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137.57142857142856</v>
      </c>
      <c r="P3407" s="6">
        <f t="shared" si="213"/>
        <v>3.5306334371754935</v>
      </c>
      <c r="Q3407" t="s">
        <v>8315</v>
      </c>
      <c r="R3407" t="s">
        <v>8316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100.31000000000002</v>
      </c>
      <c r="P3408" s="6">
        <f t="shared" si="213"/>
        <v>0.90718771807397069</v>
      </c>
      <c r="Q3408" t="s">
        <v>8315</v>
      </c>
      <c r="R3408" t="s">
        <v>8316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107.1</v>
      </c>
      <c r="P3409" s="6">
        <f t="shared" si="213"/>
        <v>3.1279178338001867</v>
      </c>
      <c r="Q3409" t="s">
        <v>8315</v>
      </c>
      <c r="R3409" t="s">
        <v>8316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211</v>
      </c>
      <c r="P3410" s="6">
        <f t="shared" si="213"/>
        <v>1.7061611374407581</v>
      </c>
      <c r="Q3410" t="s">
        <v>8315</v>
      </c>
      <c r="R3410" t="s">
        <v>8316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123.6</v>
      </c>
      <c r="P3411" s="6">
        <f t="shared" si="213"/>
        <v>3.3980582524271843</v>
      </c>
      <c r="Q3411" t="s">
        <v>8315</v>
      </c>
      <c r="R3411" t="s">
        <v>8316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108.5</v>
      </c>
      <c r="P3412" s="6">
        <f t="shared" si="213"/>
        <v>1.228878648233487</v>
      </c>
      <c r="Q3412" t="s">
        <v>8315</v>
      </c>
      <c r="R3412" t="s">
        <v>8316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103.56666666666668</v>
      </c>
      <c r="P3413" s="6">
        <f t="shared" si="213"/>
        <v>0.502092050209205</v>
      </c>
      <c r="Q3413" t="s">
        <v>8315</v>
      </c>
      <c r="R3413" t="s">
        <v>8316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100</v>
      </c>
      <c r="P3414" s="6">
        <f t="shared" si="213"/>
        <v>0.86666666666666659</v>
      </c>
      <c r="Q3414" t="s">
        <v>8315</v>
      </c>
      <c r="R3414" t="s">
        <v>8316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130</v>
      </c>
      <c r="P3415" s="6">
        <f t="shared" si="213"/>
        <v>2.1538461538461537</v>
      </c>
      <c r="Q3415" t="s">
        <v>8315</v>
      </c>
      <c r="R3415" t="s">
        <v>8316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103.49999999999999</v>
      </c>
      <c r="P3416" s="6">
        <f t="shared" si="213"/>
        <v>1.4170692431561998</v>
      </c>
      <c r="Q3416" t="s">
        <v>8315</v>
      </c>
      <c r="R3416" t="s">
        <v>8316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100</v>
      </c>
      <c r="P3417" s="6">
        <f t="shared" si="213"/>
        <v>4.5</v>
      </c>
      <c r="Q3417" t="s">
        <v>8315</v>
      </c>
      <c r="R3417" t="s">
        <v>8316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119.6</v>
      </c>
      <c r="P3418" s="6">
        <f t="shared" si="213"/>
        <v>0.62709030100334451</v>
      </c>
      <c r="Q3418" t="s">
        <v>8315</v>
      </c>
      <c r="R3418" t="s">
        <v>8316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100.00058823529412</v>
      </c>
      <c r="P3419" s="6">
        <f t="shared" si="213"/>
        <v>2.6470432526867489</v>
      </c>
      <c r="Q3419" t="s">
        <v>8315</v>
      </c>
      <c r="R3419" t="s">
        <v>8316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100.875</v>
      </c>
      <c r="P3420" s="6">
        <f t="shared" si="213"/>
        <v>1.3878562577447335</v>
      </c>
      <c r="Q3420" t="s">
        <v>8315</v>
      </c>
      <c r="R3420" t="s">
        <v>8316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106.54545454545455</v>
      </c>
      <c r="P3421" s="6">
        <f t="shared" si="213"/>
        <v>1.5699658703071673</v>
      </c>
      <c r="Q3421" t="s">
        <v>8315</v>
      </c>
      <c r="R3421" t="s">
        <v>8316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138</v>
      </c>
      <c r="P3422" s="6">
        <f t="shared" si="213"/>
        <v>3.5196687370600417</v>
      </c>
      <c r="Q3422" t="s">
        <v>8315</v>
      </c>
      <c r="R3422" t="s">
        <v>8316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101.15</v>
      </c>
      <c r="P3423" s="6">
        <f t="shared" si="213"/>
        <v>0.96885813148788924</v>
      </c>
      <c r="Q3423" t="s">
        <v>8315</v>
      </c>
      <c r="R3423" t="s">
        <v>8316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109.1</v>
      </c>
      <c r="P3424" s="6">
        <f t="shared" si="213"/>
        <v>1.4054384356859151</v>
      </c>
      <c r="Q3424" t="s">
        <v>8315</v>
      </c>
      <c r="R3424" t="s">
        <v>8316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140</v>
      </c>
      <c r="P3425" s="6">
        <f t="shared" si="213"/>
        <v>2.8571428571428572</v>
      </c>
      <c r="Q3425" t="s">
        <v>8315</v>
      </c>
      <c r="R3425" t="s">
        <v>8316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103.58333333333334</v>
      </c>
      <c r="P3426" s="6">
        <f t="shared" si="213"/>
        <v>1.2228479485116655</v>
      </c>
      <c r="Q3426" t="s">
        <v>8315</v>
      </c>
      <c r="R3426" t="s">
        <v>8316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102.97033333333331</v>
      </c>
      <c r="P3427" s="6">
        <f t="shared" si="213"/>
        <v>0.33666654797012735</v>
      </c>
      <c r="Q3427" t="s">
        <v>8315</v>
      </c>
      <c r="R3427" t="s">
        <v>8316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108.13333333333333</v>
      </c>
      <c r="P3428" s="6">
        <f t="shared" si="213"/>
        <v>2.1454993834771887</v>
      </c>
      <c r="Q3428" t="s">
        <v>8315</v>
      </c>
      <c r="R3428" t="s">
        <v>8316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100</v>
      </c>
      <c r="P3429" s="6">
        <f t="shared" si="213"/>
        <v>1.9333333333333333</v>
      </c>
      <c r="Q3429" t="s">
        <v>8315</v>
      </c>
      <c r="R3429" t="s">
        <v>8316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102.75000000000001</v>
      </c>
      <c r="P3430" s="6">
        <f t="shared" si="213"/>
        <v>2.4817518248175183</v>
      </c>
      <c r="Q3430" t="s">
        <v>8315</v>
      </c>
      <c r="R3430" t="s">
        <v>8316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130</v>
      </c>
      <c r="P3431" s="6">
        <f t="shared" si="213"/>
        <v>6.1538461538461542</v>
      </c>
      <c r="Q3431" t="s">
        <v>8315</v>
      </c>
      <c r="R3431" t="s">
        <v>8316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108.54949999999999</v>
      </c>
      <c r="P3432" s="6">
        <f t="shared" si="213"/>
        <v>3.316459311189826</v>
      </c>
      <c r="Q3432" t="s">
        <v>8315</v>
      </c>
      <c r="R3432" t="s">
        <v>8316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100</v>
      </c>
      <c r="P3433" s="6">
        <f t="shared" si="213"/>
        <v>1.05</v>
      </c>
      <c r="Q3433" t="s">
        <v>8315</v>
      </c>
      <c r="R3433" t="s">
        <v>8316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109.65</v>
      </c>
      <c r="P3434" s="6">
        <f t="shared" si="213"/>
        <v>1.9151846785225719</v>
      </c>
      <c r="Q3434" t="s">
        <v>8315</v>
      </c>
      <c r="R3434" t="s">
        <v>8316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100.26315789473684</v>
      </c>
      <c r="P3435" s="6">
        <f t="shared" si="213"/>
        <v>0.74540682414698167</v>
      </c>
      <c r="Q3435" t="s">
        <v>8315</v>
      </c>
      <c r="R3435" t="s">
        <v>8316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105.55000000000001</v>
      </c>
      <c r="P3436" s="6">
        <f t="shared" si="213"/>
        <v>1.5916627190904784</v>
      </c>
      <c r="Q3436" t="s">
        <v>8315</v>
      </c>
      <c r="R3436" t="s">
        <v>8316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112.00000000000001</v>
      </c>
      <c r="P3437" s="6">
        <f t="shared" si="213"/>
        <v>1.6964285714285714</v>
      </c>
      <c r="Q3437" t="s">
        <v>8315</v>
      </c>
      <c r="R3437" t="s">
        <v>8316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105.89999999999999</v>
      </c>
      <c r="P3438" s="6">
        <f t="shared" si="213"/>
        <v>0.69877242681775265</v>
      </c>
      <c r="Q3438" t="s">
        <v>8315</v>
      </c>
      <c r="R3438" t="s">
        <v>8316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101</v>
      </c>
      <c r="P3439" s="6">
        <f t="shared" si="213"/>
        <v>1.1881188118811881</v>
      </c>
      <c r="Q3439" t="s">
        <v>8315</v>
      </c>
      <c r="R3439" t="s">
        <v>8316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104.2</v>
      </c>
      <c r="P3440" s="6">
        <f t="shared" si="213"/>
        <v>0.5374280230326296</v>
      </c>
      <c r="Q3440" t="s">
        <v>8315</v>
      </c>
      <c r="R3440" t="s">
        <v>8316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134.67833333333334</v>
      </c>
      <c r="P3441" s="6">
        <f t="shared" si="213"/>
        <v>1.113764896605492</v>
      </c>
      <c r="Q3441" t="s">
        <v>8315</v>
      </c>
      <c r="R3441" t="s">
        <v>8316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105.2184</v>
      </c>
      <c r="P3442" s="6">
        <f t="shared" si="213"/>
        <v>1.558662743398493</v>
      </c>
      <c r="Q3442" t="s">
        <v>8315</v>
      </c>
      <c r="R3442" t="s">
        <v>8316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102.60000000000001</v>
      </c>
      <c r="P3443" s="6">
        <f t="shared" si="213"/>
        <v>1.6764132553606239</v>
      </c>
      <c r="Q3443" t="s">
        <v>8315</v>
      </c>
      <c r="R3443" t="s">
        <v>8316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100</v>
      </c>
      <c r="P3444" s="6">
        <f t="shared" si="213"/>
        <v>3.2</v>
      </c>
      <c r="Q3444" t="s">
        <v>8315</v>
      </c>
      <c r="R3444" t="s">
        <v>8316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185.5</v>
      </c>
      <c r="P3445" s="6">
        <f t="shared" si="213"/>
        <v>2.4258760107816713</v>
      </c>
      <c r="Q3445" t="s">
        <v>8315</v>
      </c>
      <c r="R3445" t="s">
        <v>8316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289</v>
      </c>
      <c r="P3446" s="6">
        <f t="shared" si="213"/>
        <v>2.306805074971165</v>
      </c>
      <c r="Q3446" t="s">
        <v>8315</v>
      </c>
      <c r="R3446" t="s">
        <v>8316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100</v>
      </c>
      <c r="P3447" s="6">
        <f t="shared" si="213"/>
        <v>1.55</v>
      </c>
      <c r="Q3447" t="s">
        <v>8315</v>
      </c>
      <c r="R3447" t="s">
        <v>8316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108.2</v>
      </c>
      <c r="P3448" s="6">
        <f t="shared" si="213"/>
        <v>2.310536044362292</v>
      </c>
      <c r="Q3448" t="s">
        <v>8315</v>
      </c>
      <c r="R3448" t="s">
        <v>8316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107.80000000000001</v>
      </c>
      <c r="P3449" s="6">
        <f t="shared" si="213"/>
        <v>1.2987012987012987</v>
      </c>
      <c r="Q3449" t="s">
        <v>8315</v>
      </c>
      <c r="R3449" t="s">
        <v>8316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109.76190476190477</v>
      </c>
      <c r="P3450" s="6">
        <f t="shared" si="213"/>
        <v>1.9522776572668112</v>
      </c>
      <c r="Q3450" t="s">
        <v>8315</v>
      </c>
      <c r="R3450" t="s">
        <v>8316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170.625</v>
      </c>
      <c r="P3451" s="6">
        <f t="shared" si="213"/>
        <v>1.4652014652014651</v>
      </c>
      <c r="Q3451" t="s">
        <v>8315</v>
      </c>
      <c r="R3451" t="s">
        <v>8316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152</v>
      </c>
      <c r="P3452" s="6">
        <f t="shared" si="213"/>
        <v>5.1315789473684212</v>
      </c>
      <c r="Q3452" t="s">
        <v>8315</v>
      </c>
      <c r="R3452" t="s">
        <v>8316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101.23076923076924</v>
      </c>
      <c r="P3453" s="6">
        <f t="shared" si="213"/>
        <v>2.43161094224924</v>
      </c>
      <c r="Q3453" t="s">
        <v>8315</v>
      </c>
      <c r="R3453" t="s">
        <v>8316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153.19999999999999</v>
      </c>
      <c r="P3454" s="6">
        <f t="shared" si="213"/>
        <v>2.415143603133159</v>
      </c>
      <c r="Q3454" t="s">
        <v>8315</v>
      </c>
      <c r="R3454" t="s">
        <v>8316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128.33333333333334</v>
      </c>
      <c r="P3455" s="6">
        <f t="shared" si="213"/>
        <v>3.6363636363636362</v>
      </c>
      <c r="Q3455" t="s">
        <v>8315</v>
      </c>
      <c r="R3455" t="s">
        <v>8316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100.71428571428571</v>
      </c>
      <c r="P3456" s="6">
        <f t="shared" si="213"/>
        <v>2.9787234042553195</v>
      </c>
      <c r="Q3456" t="s">
        <v>8315</v>
      </c>
      <c r="R3456" t="s">
        <v>8316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100.64999999999999</v>
      </c>
      <c r="P3457" s="6">
        <f t="shared" si="213"/>
        <v>0.68554396423248887</v>
      </c>
      <c r="Q3457" t="s">
        <v>8315</v>
      </c>
      <c r="R3457" t="s">
        <v>8316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2"/>
        <v>191.3</v>
      </c>
      <c r="P3458" s="6">
        <f t="shared" si="213"/>
        <v>0.27879421502003832</v>
      </c>
      <c r="Q3458" t="s">
        <v>8315</v>
      </c>
      <c r="R3458" t="s">
        <v>8316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16">E3459/D3459*100</f>
        <v>140.19999999999999</v>
      </c>
      <c r="P3459" s="6">
        <f t="shared" ref="P3459:P3522" si="217">L3459/E3459*100</f>
        <v>1.9614835948644791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124.33537832310839</v>
      </c>
      <c r="P3460" s="6">
        <f t="shared" si="217"/>
        <v>2.2203947368421053</v>
      </c>
      <c r="Q3460" t="s">
        <v>8315</v>
      </c>
      <c r="R3460" t="s">
        <v>8316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126.2</v>
      </c>
      <c r="P3461" s="6">
        <f t="shared" si="217"/>
        <v>5.7052297939778134</v>
      </c>
      <c r="Q3461" t="s">
        <v>8315</v>
      </c>
      <c r="R3461" t="s">
        <v>8316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190</v>
      </c>
      <c r="P3462" s="6">
        <f t="shared" si="217"/>
        <v>2</v>
      </c>
      <c r="Q3462" t="s">
        <v>8315</v>
      </c>
      <c r="R3462" t="s">
        <v>8316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139</v>
      </c>
      <c r="P3463" s="6">
        <f t="shared" si="217"/>
        <v>1.7266187050359711</v>
      </c>
      <c r="Q3463" t="s">
        <v>8315</v>
      </c>
      <c r="R3463" t="s">
        <v>8316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202</v>
      </c>
      <c r="P3464" s="6">
        <f t="shared" si="217"/>
        <v>3.3663366336633667</v>
      </c>
      <c r="Q3464" t="s">
        <v>8315</v>
      </c>
      <c r="R3464" t="s">
        <v>8316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103.38000000000001</v>
      </c>
      <c r="P3465" s="6">
        <f t="shared" si="217"/>
        <v>1.1027278003482297</v>
      </c>
      <c r="Q3465" t="s">
        <v>8315</v>
      </c>
      <c r="R3465" t="s">
        <v>8316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102.3236</v>
      </c>
      <c r="P3466" s="6">
        <f t="shared" si="217"/>
        <v>1.8177624712187608</v>
      </c>
      <c r="Q3466" t="s">
        <v>8315</v>
      </c>
      <c r="R3466" t="s">
        <v>8316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103</v>
      </c>
      <c r="P3467" s="6">
        <f t="shared" si="217"/>
        <v>1.7475728155339807</v>
      </c>
      <c r="Q3467" t="s">
        <v>8315</v>
      </c>
      <c r="R3467" t="s">
        <v>8316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127.14285714285714</v>
      </c>
      <c r="P3468" s="6">
        <f t="shared" si="217"/>
        <v>1.3707865168539326</v>
      </c>
      <c r="Q3468" t="s">
        <v>8315</v>
      </c>
      <c r="R3468" t="s">
        <v>8316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101</v>
      </c>
      <c r="P3469" s="6">
        <f t="shared" si="217"/>
        <v>1.5511551155115511</v>
      </c>
      <c r="Q3469" t="s">
        <v>8315</v>
      </c>
      <c r="R3469" t="s">
        <v>8316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121.78</v>
      </c>
      <c r="P3470" s="6">
        <f t="shared" si="217"/>
        <v>0.13959599277385448</v>
      </c>
      <c r="Q3470" t="s">
        <v>8315</v>
      </c>
      <c r="R3470" t="s">
        <v>8316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113.39285714285714</v>
      </c>
      <c r="P3471" s="6">
        <f t="shared" si="217"/>
        <v>1.9842519685039368</v>
      </c>
      <c r="Q3471" t="s">
        <v>8315</v>
      </c>
      <c r="R3471" t="s">
        <v>8316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150</v>
      </c>
      <c r="P3472" s="6">
        <f t="shared" si="217"/>
        <v>2.4</v>
      </c>
      <c r="Q3472" t="s">
        <v>8315</v>
      </c>
      <c r="R3472" t="s">
        <v>8316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214.6</v>
      </c>
      <c r="P3473" s="6">
        <f t="shared" si="217"/>
        <v>2.7958993476234855</v>
      </c>
      <c r="Q3473" t="s">
        <v>8315</v>
      </c>
      <c r="R3473" t="s">
        <v>8316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102.05</v>
      </c>
      <c r="P3474" s="6">
        <f t="shared" si="217"/>
        <v>1.1268985791278785</v>
      </c>
      <c r="Q3474" t="s">
        <v>8315</v>
      </c>
      <c r="R3474" t="s">
        <v>8316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100</v>
      </c>
      <c r="P3475" s="6">
        <f t="shared" si="217"/>
        <v>0.67346938775510201</v>
      </c>
      <c r="Q3475" t="s">
        <v>8315</v>
      </c>
      <c r="R3475" t="s">
        <v>8316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101</v>
      </c>
      <c r="P3476" s="6">
        <f t="shared" si="217"/>
        <v>1.9306930693069306</v>
      </c>
      <c r="Q3476" t="s">
        <v>8315</v>
      </c>
      <c r="R3476" t="s">
        <v>8316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113.33333333333333</v>
      </c>
      <c r="P3477" s="6">
        <f t="shared" si="217"/>
        <v>5</v>
      </c>
      <c r="Q3477" t="s">
        <v>8315</v>
      </c>
      <c r="R3477" t="s">
        <v>8316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104</v>
      </c>
      <c r="P3478" s="6">
        <f t="shared" si="217"/>
        <v>1.9230769230769231</v>
      </c>
      <c r="Q3478" t="s">
        <v>8315</v>
      </c>
      <c r="R3478" t="s">
        <v>8316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115.33333333333333</v>
      </c>
      <c r="P3479" s="6">
        <f t="shared" si="217"/>
        <v>1.8786127167630058</v>
      </c>
      <c r="Q3479" t="s">
        <v>8315</v>
      </c>
      <c r="R3479" t="s">
        <v>8316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112.85000000000001</v>
      </c>
      <c r="P3480" s="6">
        <f t="shared" si="217"/>
        <v>2.5254762959680992</v>
      </c>
      <c r="Q3480" t="s">
        <v>8315</v>
      </c>
      <c r="R3480" t="s">
        <v>8316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127.86666666666666</v>
      </c>
      <c r="P3481" s="6">
        <f t="shared" si="217"/>
        <v>2.9197080291970803</v>
      </c>
      <c r="Q3481" t="s">
        <v>8315</v>
      </c>
      <c r="R3481" t="s">
        <v>8316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142.66666666666669</v>
      </c>
      <c r="P3482" s="6">
        <f t="shared" si="217"/>
        <v>0.60747663551401865</v>
      </c>
      <c r="Q3482" t="s">
        <v>8315</v>
      </c>
      <c r="R3482" t="s">
        <v>8316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118.8</v>
      </c>
      <c r="P3483" s="6">
        <f t="shared" si="217"/>
        <v>0.79966329966329963</v>
      </c>
      <c r="Q3483" t="s">
        <v>8315</v>
      </c>
      <c r="R3483" t="s">
        <v>8316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138.33333333333334</v>
      </c>
      <c r="P3484" s="6">
        <f t="shared" si="217"/>
        <v>1.9277108433734942</v>
      </c>
      <c r="Q3484" t="s">
        <v>8315</v>
      </c>
      <c r="R3484" t="s">
        <v>8316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159.9402985074627</v>
      </c>
      <c r="P3485" s="6">
        <f t="shared" si="217"/>
        <v>2.4822695035460995</v>
      </c>
      <c r="Q3485" t="s">
        <v>8315</v>
      </c>
      <c r="R3485" t="s">
        <v>8316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114.24000000000001</v>
      </c>
      <c r="P3486" s="6">
        <f t="shared" si="217"/>
        <v>1.5406162464985995</v>
      </c>
      <c r="Q3486" t="s">
        <v>8315</v>
      </c>
      <c r="R3486" t="s">
        <v>8316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100.60606060606061</v>
      </c>
      <c r="P3487" s="6">
        <f t="shared" si="217"/>
        <v>1.8072289156626504</v>
      </c>
      <c r="Q3487" t="s">
        <v>8315</v>
      </c>
      <c r="R3487" t="s">
        <v>8316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155.20000000000002</v>
      </c>
      <c r="P3488" s="6">
        <f t="shared" si="217"/>
        <v>1.202749140893471</v>
      </c>
      <c r="Q3488" t="s">
        <v>8315</v>
      </c>
      <c r="R3488" t="s">
        <v>8316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127.75000000000001</v>
      </c>
      <c r="P3489" s="6">
        <f t="shared" si="217"/>
        <v>2.583170254403131</v>
      </c>
      <c r="Q3489" t="s">
        <v>8315</v>
      </c>
      <c r="R3489" t="s">
        <v>8316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121.2</v>
      </c>
      <c r="P3490" s="6">
        <f t="shared" si="217"/>
        <v>0.79757975797579761</v>
      </c>
      <c r="Q3490" t="s">
        <v>8315</v>
      </c>
      <c r="R3490" t="s">
        <v>8316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112.7</v>
      </c>
      <c r="P3491" s="6">
        <f t="shared" si="217"/>
        <v>1.2777284826974269</v>
      </c>
      <c r="Q3491" t="s">
        <v>8315</v>
      </c>
      <c r="R3491" t="s">
        <v>8316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127.49999999999999</v>
      </c>
      <c r="P3492" s="6">
        <f t="shared" si="217"/>
        <v>2.1176470588235294</v>
      </c>
      <c r="Q3492" t="s">
        <v>8315</v>
      </c>
      <c r="R3492" t="s">
        <v>8316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158.20000000000002</v>
      </c>
      <c r="P3493" s="6">
        <f t="shared" si="217"/>
        <v>1.2642225031605563</v>
      </c>
      <c r="Q3493" t="s">
        <v>8315</v>
      </c>
      <c r="R3493" t="s">
        <v>8316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105.26894736842105</v>
      </c>
      <c r="P3494" s="6">
        <f t="shared" si="217"/>
        <v>0.87495187764672944</v>
      </c>
      <c r="Q3494" t="s">
        <v>8315</v>
      </c>
      <c r="R3494" t="s">
        <v>8316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100</v>
      </c>
      <c r="P3495" s="6">
        <f t="shared" si="217"/>
        <v>1.9333333333333333</v>
      </c>
      <c r="Q3495" t="s">
        <v>8315</v>
      </c>
      <c r="R3495" t="s">
        <v>8316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100</v>
      </c>
      <c r="P3496" s="6">
        <f t="shared" si="217"/>
        <v>3.25</v>
      </c>
      <c r="Q3496" t="s">
        <v>8315</v>
      </c>
      <c r="R3496" t="s">
        <v>8316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106.86</v>
      </c>
      <c r="P3497" s="6">
        <f t="shared" si="217"/>
        <v>1.3475575519371139</v>
      </c>
      <c r="Q3497" t="s">
        <v>8315</v>
      </c>
      <c r="R3497" t="s">
        <v>8316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124.4</v>
      </c>
      <c r="P3498" s="6">
        <f t="shared" si="217"/>
        <v>2.090032154340836</v>
      </c>
      <c r="Q3498" t="s">
        <v>8315</v>
      </c>
      <c r="R3498" t="s">
        <v>8316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108.70406189555126</v>
      </c>
      <c r="P3499" s="6">
        <f t="shared" si="217"/>
        <v>2.9062870699881378</v>
      </c>
      <c r="Q3499" t="s">
        <v>8315</v>
      </c>
      <c r="R3499" t="s">
        <v>8316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102.42424242424242</v>
      </c>
      <c r="P3500" s="6">
        <f t="shared" si="217"/>
        <v>2.4852071005917158</v>
      </c>
      <c r="Q3500" t="s">
        <v>8315</v>
      </c>
      <c r="R3500" t="s">
        <v>8316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105.5</v>
      </c>
      <c r="P3501" s="6">
        <f t="shared" si="217"/>
        <v>1.6587677725118484</v>
      </c>
      <c r="Q3501" t="s">
        <v>8315</v>
      </c>
      <c r="R3501" t="s">
        <v>8316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106.3</v>
      </c>
      <c r="P3502" s="6">
        <f t="shared" si="217"/>
        <v>3.9510818438381938</v>
      </c>
      <c r="Q3502" t="s">
        <v>8315</v>
      </c>
      <c r="R3502" t="s">
        <v>8316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100.66666666666666</v>
      </c>
      <c r="P3503" s="6">
        <f t="shared" si="217"/>
        <v>2.7814569536423841</v>
      </c>
      <c r="Q3503" t="s">
        <v>8315</v>
      </c>
      <c r="R3503" t="s">
        <v>8316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105.4</v>
      </c>
      <c r="P3504" s="6">
        <f t="shared" si="217"/>
        <v>0.73529411764705876</v>
      </c>
      <c r="Q3504" t="s">
        <v>8315</v>
      </c>
      <c r="R3504" t="s">
        <v>8316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107.55999999999999</v>
      </c>
      <c r="P3505" s="6">
        <f t="shared" si="217"/>
        <v>1.4131647452584604</v>
      </c>
      <c r="Q3505" t="s">
        <v>8315</v>
      </c>
      <c r="R3505" t="s">
        <v>8316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100</v>
      </c>
      <c r="P3506" s="6">
        <f t="shared" si="217"/>
        <v>0.8</v>
      </c>
      <c r="Q3506" t="s">
        <v>8315</v>
      </c>
      <c r="R3506" t="s">
        <v>8316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103.76</v>
      </c>
      <c r="P3507" s="6">
        <f t="shared" si="217"/>
        <v>1.5034695451040863</v>
      </c>
      <c r="Q3507" t="s">
        <v>8315</v>
      </c>
      <c r="R3507" t="s">
        <v>8316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101.49999999999999</v>
      </c>
      <c r="P3508" s="6">
        <f t="shared" si="217"/>
        <v>0.95238095238095244</v>
      </c>
      <c r="Q3508" t="s">
        <v>8315</v>
      </c>
      <c r="R3508" t="s">
        <v>8316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104.4</v>
      </c>
      <c r="P3509" s="6">
        <f t="shared" si="217"/>
        <v>0.68965517241379315</v>
      </c>
      <c r="Q3509" t="s">
        <v>8315</v>
      </c>
      <c r="R3509" t="s">
        <v>8316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180</v>
      </c>
      <c r="P3510" s="6">
        <f t="shared" si="217"/>
        <v>8.3333333333333321</v>
      </c>
      <c r="Q3510" t="s">
        <v>8315</v>
      </c>
      <c r="R3510" t="s">
        <v>8316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106.33333333333333</v>
      </c>
      <c r="P3511" s="6">
        <f t="shared" si="217"/>
        <v>1.0344827586206897</v>
      </c>
      <c r="Q3511" t="s">
        <v>8315</v>
      </c>
      <c r="R3511" t="s">
        <v>8316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100.55555555555556</v>
      </c>
      <c r="P3512" s="6">
        <f t="shared" si="217"/>
        <v>1.6574585635359116</v>
      </c>
      <c r="Q3512" t="s">
        <v>8315</v>
      </c>
      <c r="R3512" t="s">
        <v>8316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101.2</v>
      </c>
      <c r="P3513" s="6">
        <f t="shared" si="217"/>
        <v>1.2516469038208169</v>
      </c>
      <c r="Q3513" t="s">
        <v>8315</v>
      </c>
      <c r="R3513" t="s">
        <v>8316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100</v>
      </c>
      <c r="P3514" s="6">
        <f t="shared" si="217"/>
        <v>1.7000000000000002</v>
      </c>
      <c r="Q3514" t="s">
        <v>8315</v>
      </c>
      <c r="R3514" t="s">
        <v>8316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118.39285714285714</v>
      </c>
      <c r="P3515" s="6">
        <f t="shared" si="217"/>
        <v>1.3273001508295625</v>
      </c>
      <c r="Q3515" t="s">
        <v>8315</v>
      </c>
      <c r="R3515" t="s">
        <v>8316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110.00000000000001</v>
      </c>
      <c r="P3516" s="6">
        <f t="shared" si="217"/>
        <v>1.8181818181818181</v>
      </c>
      <c r="Q3516" t="s">
        <v>8315</v>
      </c>
      <c r="R3516" t="s">
        <v>8316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102.66666666666666</v>
      </c>
      <c r="P3517" s="6">
        <f t="shared" si="217"/>
        <v>1.4935064935064934</v>
      </c>
      <c r="Q3517" t="s">
        <v>8315</v>
      </c>
      <c r="R3517" t="s">
        <v>8316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100</v>
      </c>
      <c r="P3518" s="6">
        <f t="shared" si="217"/>
        <v>0.44</v>
      </c>
      <c r="Q3518" t="s">
        <v>8315</v>
      </c>
      <c r="R3518" t="s">
        <v>8316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100</v>
      </c>
      <c r="P3519" s="6">
        <f t="shared" si="217"/>
        <v>0.32500000000000001</v>
      </c>
      <c r="Q3519" t="s">
        <v>8315</v>
      </c>
      <c r="R3519" t="s">
        <v>8316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110.04599999999999</v>
      </c>
      <c r="P3520" s="6">
        <f t="shared" si="217"/>
        <v>1.9991639859695036</v>
      </c>
      <c r="Q3520" t="s">
        <v>8315</v>
      </c>
      <c r="R3520" t="s">
        <v>8316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101.35000000000001</v>
      </c>
      <c r="P3521" s="6">
        <f t="shared" si="217"/>
        <v>1.3813517513566849</v>
      </c>
      <c r="Q3521" t="s">
        <v>8315</v>
      </c>
      <c r="R3521" t="s">
        <v>8316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6"/>
        <v>100.75</v>
      </c>
      <c r="P3522" s="6">
        <f t="shared" si="217"/>
        <v>1.0421836228287842</v>
      </c>
      <c r="Q3522" t="s">
        <v>8315</v>
      </c>
      <c r="R3522" t="s">
        <v>8316</v>
      </c>
      <c r="S3522" s="11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20">E3523/D3523*100</f>
        <v>169.42857142857144</v>
      </c>
      <c r="P3523" s="6">
        <f t="shared" ref="P3523:P3586" si="221">L3523/E3523*100</f>
        <v>2.1922428330522767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100</v>
      </c>
      <c r="P3524" s="6">
        <f t="shared" si="221"/>
        <v>2.4372759856630828</v>
      </c>
      <c r="Q3524" t="s">
        <v>8315</v>
      </c>
      <c r="R3524" t="s">
        <v>8316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113.65</v>
      </c>
      <c r="P3525" s="6">
        <f t="shared" si="221"/>
        <v>1.759788825340959</v>
      </c>
      <c r="Q3525" t="s">
        <v>8315</v>
      </c>
      <c r="R3525" t="s">
        <v>8316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101.56</v>
      </c>
      <c r="P3526" s="6">
        <f t="shared" si="221"/>
        <v>0.72863332020480498</v>
      </c>
      <c r="Q3526" t="s">
        <v>8315</v>
      </c>
      <c r="R3526" t="s">
        <v>8316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106</v>
      </c>
      <c r="P3527" s="6">
        <f t="shared" si="221"/>
        <v>1.3207547169811322</v>
      </c>
      <c r="Q3527" t="s">
        <v>8315</v>
      </c>
      <c r="R3527" t="s">
        <v>8316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102</v>
      </c>
      <c r="P3528" s="6">
        <f t="shared" si="221"/>
        <v>1.0101010101010102</v>
      </c>
      <c r="Q3528" t="s">
        <v>8315</v>
      </c>
      <c r="R3528" t="s">
        <v>8316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116.91666666666667</v>
      </c>
      <c r="P3529" s="6">
        <f t="shared" si="221"/>
        <v>1.2259444048467569</v>
      </c>
      <c r="Q3529" t="s">
        <v>8315</v>
      </c>
      <c r="R3529" t="s">
        <v>8316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101.15151515151514</v>
      </c>
      <c r="P3530" s="6">
        <f t="shared" si="221"/>
        <v>2.2168963451168362</v>
      </c>
      <c r="Q3530" t="s">
        <v>8315</v>
      </c>
      <c r="R3530" t="s">
        <v>8316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132</v>
      </c>
      <c r="P3531" s="6">
        <f t="shared" si="221"/>
        <v>2.7272727272727271</v>
      </c>
      <c r="Q3531" t="s">
        <v>8315</v>
      </c>
      <c r="R3531" t="s">
        <v>8316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100</v>
      </c>
      <c r="P3532" s="6">
        <f t="shared" si="221"/>
        <v>0.8</v>
      </c>
      <c r="Q3532" t="s">
        <v>8315</v>
      </c>
      <c r="R3532" t="s">
        <v>8316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128</v>
      </c>
      <c r="P3533" s="6">
        <f t="shared" si="221"/>
        <v>2.03125</v>
      </c>
      <c r="Q3533" t="s">
        <v>8315</v>
      </c>
      <c r="R3533" t="s">
        <v>8316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118.95833333333334</v>
      </c>
      <c r="P3534" s="6">
        <f t="shared" si="221"/>
        <v>2.3642732049036779</v>
      </c>
      <c r="Q3534" t="s">
        <v>8315</v>
      </c>
      <c r="R3534" t="s">
        <v>8316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126.2</v>
      </c>
      <c r="P3535" s="6">
        <f t="shared" si="221"/>
        <v>1.2678288431061806</v>
      </c>
      <c r="Q3535" t="s">
        <v>8315</v>
      </c>
      <c r="R3535" t="s">
        <v>8316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156.20000000000002</v>
      </c>
      <c r="P3536" s="6">
        <f t="shared" si="221"/>
        <v>2.6120358514724709</v>
      </c>
      <c r="Q3536" t="s">
        <v>8315</v>
      </c>
      <c r="R3536" t="s">
        <v>8316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103.15</v>
      </c>
      <c r="P3537" s="6">
        <f t="shared" si="221"/>
        <v>2.2297624818225885</v>
      </c>
      <c r="Q3537" t="s">
        <v>8315</v>
      </c>
      <c r="R3537" t="s">
        <v>8316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153.33333333333334</v>
      </c>
      <c r="P3538" s="6">
        <f t="shared" si="221"/>
        <v>7.3913043478260869</v>
      </c>
      <c r="Q3538" t="s">
        <v>8315</v>
      </c>
      <c r="R3538" t="s">
        <v>8316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180.44444444444446</v>
      </c>
      <c r="P3539" s="6">
        <f t="shared" si="221"/>
        <v>2.2988505747126435</v>
      </c>
      <c r="Q3539" t="s">
        <v>8315</v>
      </c>
      <c r="R3539" t="s">
        <v>8316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128.44999999999999</v>
      </c>
      <c r="P3540" s="6">
        <f t="shared" si="221"/>
        <v>3.2308291163876999</v>
      </c>
      <c r="Q3540" t="s">
        <v>8315</v>
      </c>
      <c r="R3540" t="s">
        <v>8316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119.66666666666667</v>
      </c>
      <c r="P3541" s="6">
        <f t="shared" si="221"/>
        <v>1.8105849582172702</v>
      </c>
      <c r="Q3541" t="s">
        <v>8315</v>
      </c>
      <c r="R3541" t="s">
        <v>8316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123</v>
      </c>
      <c r="P3542" s="6">
        <f t="shared" si="221"/>
        <v>2.168021680216802</v>
      </c>
      <c r="Q3542" t="s">
        <v>8315</v>
      </c>
      <c r="R3542" t="s">
        <v>8316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105</v>
      </c>
      <c r="P3543" s="6">
        <f t="shared" si="221"/>
        <v>2.5396825396825395</v>
      </c>
      <c r="Q3543" t="s">
        <v>8315</v>
      </c>
      <c r="R3543" t="s">
        <v>8316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102.23636363636363</v>
      </c>
      <c r="P3544" s="6">
        <f t="shared" si="221"/>
        <v>1.5116485861639695</v>
      </c>
      <c r="Q3544" t="s">
        <v>8315</v>
      </c>
      <c r="R3544" t="s">
        <v>8316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104.66666666666666</v>
      </c>
      <c r="P3545" s="6">
        <f t="shared" si="221"/>
        <v>1.8471337579617835</v>
      </c>
      <c r="Q3545" t="s">
        <v>8315</v>
      </c>
      <c r="R3545" t="s">
        <v>8316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100</v>
      </c>
      <c r="P3546" s="6">
        <f t="shared" si="221"/>
        <v>0.96</v>
      </c>
      <c r="Q3546" t="s">
        <v>8315</v>
      </c>
      <c r="R3546" t="s">
        <v>8316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100.4</v>
      </c>
      <c r="P3547" s="6">
        <f t="shared" si="221"/>
        <v>3.1872509960159361</v>
      </c>
      <c r="Q3547" t="s">
        <v>8315</v>
      </c>
      <c r="R3547" t="s">
        <v>8316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102.27272727272727</v>
      </c>
      <c r="P3548" s="6">
        <f t="shared" si="221"/>
        <v>1.6888888888888887</v>
      </c>
      <c r="Q3548" t="s">
        <v>8315</v>
      </c>
      <c r="R3548" t="s">
        <v>8316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114.40928571428573</v>
      </c>
      <c r="P3549" s="6">
        <f t="shared" si="221"/>
        <v>0.83909273098462278</v>
      </c>
      <c r="Q3549" t="s">
        <v>8315</v>
      </c>
      <c r="R3549" t="s">
        <v>8316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101.9047619047619</v>
      </c>
      <c r="P3550" s="6">
        <f t="shared" si="221"/>
        <v>0.60747663551401865</v>
      </c>
      <c r="Q3550" t="s">
        <v>8315</v>
      </c>
      <c r="R3550" t="s">
        <v>8316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102</v>
      </c>
      <c r="P3551" s="6">
        <f t="shared" si="221"/>
        <v>4.117647058823529</v>
      </c>
      <c r="Q3551" t="s">
        <v>8315</v>
      </c>
      <c r="R3551" t="s">
        <v>8316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104.80000000000001</v>
      </c>
      <c r="P3552" s="6">
        <f t="shared" si="221"/>
        <v>2.4427480916030535</v>
      </c>
      <c r="Q3552" t="s">
        <v>8315</v>
      </c>
      <c r="R3552" t="s">
        <v>8316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101.83333333333333</v>
      </c>
      <c r="P3553" s="6">
        <f t="shared" si="221"/>
        <v>1.6366612111292964</v>
      </c>
      <c r="Q3553" t="s">
        <v>8315</v>
      </c>
      <c r="R3553" t="s">
        <v>8316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100</v>
      </c>
      <c r="P3554" s="6">
        <f t="shared" si="221"/>
        <v>2.58732212160414</v>
      </c>
      <c r="Q3554" t="s">
        <v>8315</v>
      </c>
      <c r="R3554" t="s">
        <v>8316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106.27272727272728</v>
      </c>
      <c r="P3555" s="6">
        <f t="shared" si="221"/>
        <v>1.7792985457656114</v>
      </c>
      <c r="Q3555" t="s">
        <v>8315</v>
      </c>
      <c r="R3555" t="s">
        <v>8316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113.42219999999999</v>
      </c>
      <c r="P3556" s="6">
        <f t="shared" si="221"/>
        <v>0.93456131163035105</v>
      </c>
      <c r="Q3556" t="s">
        <v>8315</v>
      </c>
      <c r="R3556" t="s">
        <v>8316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100</v>
      </c>
      <c r="P3557" s="6">
        <f t="shared" si="221"/>
        <v>0.58333333333333337</v>
      </c>
      <c r="Q3557" t="s">
        <v>8315</v>
      </c>
      <c r="R3557" t="s">
        <v>8316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100.45454545454547</v>
      </c>
      <c r="P3558" s="6">
        <f t="shared" si="221"/>
        <v>0.90497737556561098</v>
      </c>
      <c r="Q3558" t="s">
        <v>8315</v>
      </c>
      <c r="R3558" t="s">
        <v>8316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100.03599999999999</v>
      </c>
      <c r="P3559" s="6">
        <f t="shared" si="221"/>
        <v>0.55779919229077524</v>
      </c>
      <c r="Q3559" t="s">
        <v>8315</v>
      </c>
      <c r="R3559" t="s">
        <v>8316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144</v>
      </c>
      <c r="P3560" s="6">
        <f t="shared" si="221"/>
        <v>4.3650793650793647</v>
      </c>
      <c r="Q3560" t="s">
        <v>8315</v>
      </c>
      <c r="R3560" t="s">
        <v>8316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103.49999999999999</v>
      </c>
      <c r="P3561" s="6">
        <f t="shared" si="221"/>
        <v>2.318840579710145</v>
      </c>
      <c r="Q3561" t="s">
        <v>8315</v>
      </c>
      <c r="R3561" t="s">
        <v>8316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108.43750000000001</v>
      </c>
      <c r="P3562" s="6">
        <f t="shared" si="221"/>
        <v>2.1325648414985592</v>
      </c>
      <c r="Q3562" t="s">
        <v>8315</v>
      </c>
      <c r="R3562" t="s">
        <v>8316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102.4</v>
      </c>
      <c r="P3563" s="6">
        <f t="shared" si="221"/>
        <v>2.109375</v>
      </c>
      <c r="Q3563" t="s">
        <v>8315</v>
      </c>
      <c r="R3563" t="s">
        <v>8316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148.88888888888889</v>
      </c>
      <c r="P3564" s="6">
        <f t="shared" si="221"/>
        <v>6.6098081023454158</v>
      </c>
      <c r="Q3564" t="s">
        <v>8315</v>
      </c>
      <c r="R3564" t="s">
        <v>8316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105.49000000000002</v>
      </c>
      <c r="P3565" s="6">
        <f t="shared" si="221"/>
        <v>4.7397857616835717</v>
      </c>
      <c r="Q3565" t="s">
        <v>8315</v>
      </c>
      <c r="R3565" t="s">
        <v>8316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100.49999999999999</v>
      </c>
      <c r="P3566" s="6">
        <f t="shared" si="221"/>
        <v>1.691542288557214</v>
      </c>
      <c r="Q3566" t="s">
        <v>8315</v>
      </c>
      <c r="R3566" t="s">
        <v>8316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130.55555555555557</v>
      </c>
      <c r="P3567" s="6">
        <f t="shared" si="221"/>
        <v>1.0212765957446808</v>
      </c>
      <c r="Q3567" t="s">
        <v>8315</v>
      </c>
      <c r="R3567" t="s">
        <v>8316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104.75000000000001</v>
      </c>
      <c r="P3568" s="6">
        <f t="shared" si="221"/>
        <v>1.8138424821002388</v>
      </c>
      <c r="Q3568" t="s">
        <v>8315</v>
      </c>
      <c r="R3568" t="s">
        <v>8316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108.80000000000001</v>
      </c>
      <c r="P3569" s="6">
        <f t="shared" si="221"/>
        <v>3.7683823529411762</v>
      </c>
      <c r="Q3569" t="s">
        <v>8315</v>
      </c>
      <c r="R3569" t="s">
        <v>8316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111.00000000000001</v>
      </c>
      <c r="P3570" s="6">
        <f t="shared" si="221"/>
        <v>1.7117117117117115</v>
      </c>
      <c r="Q3570" t="s">
        <v>8315</v>
      </c>
      <c r="R3570" t="s">
        <v>8316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100.47999999999999</v>
      </c>
      <c r="P3571" s="6">
        <f t="shared" si="221"/>
        <v>0.81608280254777066</v>
      </c>
      <c r="Q3571" t="s">
        <v>8315</v>
      </c>
      <c r="R3571" t="s">
        <v>8316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114.35</v>
      </c>
      <c r="P3572" s="6">
        <f t="shared" si="221"/>
        <v>1.1368605159597727</v>
      </c>
      <c r="Q3572" t="s">
        <v>8315</v>
      </c>
      <c r="R3572" t="s">
        <v>8316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122.06666666666666</v>
      </c>
      <c r="P3573" s="6">
        <f t="shared" si="221"/>
        <v>1.3653741125068268</v>
      </c>
      <c r="Q3573" t="s">
        <v>8315</v>
      </c>
      <c r="R3573" t="s">
        <v>8316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100</v>
      </c>
      <c r="P3574" s="6">
        <f t="shared" si="221"/>
        <v>1.7999999999999998</v>
      </c>
      <c r="Q3574" t="s">
        <v>8315</v>
      </c>
      <c r="R3574" t="s">
        <v>8316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102.8</v>
      </c>
      <c r="P3575" s="6">
        <f t="shared" si="221"/>
        <v>2.5291828793774318</v>
      </c>
      <c r="Q3575" t="s">
        <v>8315</v>
      </c>
      <c r="R3575" t="s">
        <v>8316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106.12068965517241</v>
      </c>
      <c r="P3576" s="6">
        <f t="shared" si="221"/>
        <v>0.73111291632818853</v>
      </c>
      <c r="Q3576" t="s">
        <v>8315</v>
      </c>
      <c r="R3576" t="s">
        <v>8316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101.33000000000001</v>
      </c>
      <c r="P3577" s="6">
        <f t="shared" si="221"/>
        <v>1.0066120596072239</v>
      </c>
      <c r="Q3577" t="s">
        <v>8315</v>
      </c>
      <c r="R3577" t="s">
        <v>8316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100</v>
      </c>
      <c r="P3578" s="6">
        <f t="shared" si="221"/>
        <v>5</v>
      </c>
      <c r="Q3578" t="s">
        <v>8315</v>
      </c>
      <c r="R3578" t="s">
        <v>8316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130</v>
      </c>
      <c r="P3579" s="6">
        <f t="shared" si="221"/>
        <v>3.4615384615384617</v>
      </c>
      <c r="Q3579" t="s">
        <v>8315</v>
      </c>
      <c r="R3579" t="s">
        <v>8316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100.01333333333334</v>
      </c>
      <c r="P3580" s="6">
        <f t="shared" si="221"/>
        <v>2.4663378216237835</v>
      </c>
      <c r="Q3580" t="s">
        <v>8315</v>
      </c>
      <c r="R3580" t="s">
        <v>8316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100</v>
      </c>
      <c r="P3581" s="6">
        <f t="shared" si="221"/>
        <v>2.8000000000000003</v>
      </c>
      <c r="Q3581" t="s">
        <v>8315</v>
      </c>
      <c r="R3581" t="s">
        <v>8316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113.88888888888889</v>
      </c>
      <c r="P3582" s="6">
        <f t="shared" si="221"/>
        <v>2.6341463414634148</v>
      </c>
      <c r="Q3582" t="s">
        <v>8315</v>
      </c>
      <c r="R3582" t="s">
        <v>8316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100</v>
      </c>
      <c r="P3583" s="6">
        <f t="shared" si="221"/>
        <v>3</v>
      </c>
      <c r="Q3583" t="s">
        <v>8315</v>
      </c>
      <c r="R3583" t="s">
        <v>8316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287</v>
      </c>
      <c r="P3584" s="6">
        <f t="shared" si="221"/>
        <v>1.7073170731707319</v>
      </c>
      <c r="Q3584" t="s">
        <v>8315</v>
      </c>
      <c r="R3584" t="s">
        <v>8316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108.5</v>
      </c>
      <c r="P3585" s="6">
        <f t="shared" si="221"/>
        <v>0.73732718894009219</v>
      </c>
      <c r="Q3585" t="s">
        <v>8315</v>
      </c>
      <c r="R3585" t="s">
        <v>8316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0"/>
        <v>115.5</v>
      </c>
      <c r="P3586" s="6">
        <f t="shared" si="221"/>
        <v>3.2323232323232323</v>
      </c>
      <c r="Q3586" t="s">
        <v>8315</v>
      </c>
      <c r="R3586" t="s">
        <v>8316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24">E3587/D3587*100</f>
        <v>119.11764705882352</v>
      </c>
      <c r="P3587" s="6">
        <f t="shared" ref="P3587:P3650" si="225">L3587/E3587*100</f>
        <v>0.5679012345679012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109.42666666666668</v>
      </c>
      <c r="P3588" s="6">
        <f t="shared" si="225"/>
        <v>0.65797489947605703</v>
      </c>
      <c r="Q3588" t="s">
        <v>8315</v>
      </c>
      <c r="R3588" t="s">
        <v>8316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126.6</v>
      </c>
      <c r="P3589" s="6">
        <f t="shared" si="225"/>
        <v>4.4233807266982623</v>
      </c>
      <c r="Q3589" t="s">
        <v>8315</v>
      </c>
      <c r="R3589" t="s">
        <v>8316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100.49999999999999</v>
      </c>
      <c r="P3590" s="6">
        <f t="shared" si="225"/>
        <v>5.4726368159203984</v>
      </c>
      <c r="Q3590" t="s">
        <v>8315</v>
      </c>
      <c r="R3590" t="s">
        <v>8316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127.49999999999999</v>
      </c>
      <c r="P3591" s="6">
        <f t="shared" si="225"/>
        <v>1.215686274509804</v>
      </c>
      <c r="Q3591" t="s">
        <v>8315</v>
      </c>
      <c r="R3591" t="s">
        <v>8316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100.05999999999999</v>
      </c>
      <c r="P3592" s="6">
        <f t="shared" si="225"/>
        <v>1.4591245252848293</v>
      </c>
      <c r="Q3592" t="s">
        <v>8315</v>
      </c>
      <c r="R3592" t="s">
        <v>8316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175</v>
      </c>
      <c r="P3593" s="6">
        <f t="shared" si="225"/>
        <v>1.4693877551020407</v>
      </c>
      <c r="Q3593" t="s">
        <v>8315</v>
      </c>
      <c r="R3593" t="s">
        <v>8316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127.25</v>
      </c>
      <c r="P3594" s="6">
        <f t="shared" si="225"/>
        <v>1.37524557956778</v>
      </c>
      <c r="Q3594" t="s">
        <v>8315</v>
      </c>
      <c r="R3594" t="s">
        <v>8316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110.63333333333334</v>
      </c>
      <c r="P3595" s="6">
        <f t="shared" si="225"/>
        <v>1.2955709551069599</v>
      </c>
      <c r="Q3595" t="s">
        <v>8315</v>
      </c>
      <c r="R3595" t="s">
        <v>8316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125.93749999999999</v>
      </c>
      <c r="P3596" s="6">
        <f t="shared" si="225"/>
        <v>1.7866004962779156</v>
      </c>
      <c r="Q3596" t="s">
        <v>8315</v>
      </c>
      <c r="R3596" t="s">
        <v>8316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118.5</v>
      </c>
      <c r="P3597" s="6">
        <f t="shared" si="225"/>
        <v>2.012333657903278</v>
      </c>
      <c r="Q3597" t="s">
        <v>8315</v>
      </c>
      <c r="R3597" t="s">
        <v>8316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107.72727272727273</v>
      </c>
      <c r="P3598" s="6">
        <f t="shared" si="225"/>
        <v>1.2658227848101267</v>
      </c>
      <c r="Q3598" t="s">
        <v>8315</v>
      </c>
      <c r="R3598" t="s">
        <v>8316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102.60000000000001</v>
      </c>
      <c r="P3599" s="6">
        <f t="shared" si="225"/>
        <v>1.2865497076023393</v>
      </c>
      <c r="Q3599" t="s">
        <v>8315</v>
      </c>
      <c r="R3599" t="s">
        <v>8316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110.1</v>
      </c>
      <c r="P3600" s="6">
        <f t="shared" si="225"/>
        <v>2.4523160762942782</v>
      </c>
      <c r="Q3600" t="s">
        <v>8315</v>
      </c>
      <c r="R3600" t="s">
        <v>8316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202</v>
      </c>
      <c r="P3601" s="6">
        <f t="shared" si="225"/>
        <v>1.6831683168316833</v>
      </c>
      <c r="Q3601" t="s">
        <v>8315</v>
      </c>
      <c r="R3601" t="s">
        <v>8316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130</v>
      </c>
      <c r="P3602" s="6">
        <f t="shared" si="225"/>
        <v>30.76923076923077</v>
      </c>
      <c r="Q3602" t="s">
        <v>8315</v>
      </c>
      <c r="R3602" t="s">
        <v>8316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104.35000000000001</v>
      </c>
      <c r="P3603" s="6">
        <f t="shared" si="225"/>
        <v>2.5395304264494492</v>
      </c>
      <c r="Q3603" t="s">
        <v>8315</v>
      </c>
      <c r="R3603" t="s">
        <v>8316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100.05</v>
      </c>
      <c r="P3604" s="6">
        <f t="shared" si="225"/>
        <v>1.2243878060969515</v>
      </c>
      <c r="Q3604" t="s">
        <v>8315</v>
      </c>
      <c r="R3604" t="s">
        <v>8316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170.66666666666669</v>
      </c>
      <c r="P3605" s="6">
        <f t="shared" si="225"/>
        <v>2.2265625</v>
      </c>
      <c r="Q3605" t="s">
        <v>8315</v>
      </c>
      <c r="R3605" t="s">
        <v>8316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112.83333333333334</v>
      </c>
      <c r="P3606" s="6">
        <f t="shared" si="225"/>
        <v>2.0384047267355982</v>
      </c>
      <c r="Q3606" t="s">
        <v>8315</v>
      </c>
      <c r="R3606" t="s">
        <v>8316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184</v>
      </c>
      <c r="P3607" s="6">
        <f t="shared" si="225"/>
        <v>3.2608695652173911</v>
      </c>
      <c r="Q3607" t="s">
        <v>8315</v>
      </c>
      <c r="R3607" t="s">
        <v>8316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130.26666666666665</v>
      </c>
      <c r="P3608" s="6">
        <f t="shared" si="225"/>
        <v>1.6376663254861823</v>
      </c>
      <c r="Q3608" t="s">
        <v>8315</v>
      </c>
      <c r="R3608" t="s">
        <v>8316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105.45454545454544</v>
      </c>
      <c r="P3609" s="6">
        <f t="shared" si="225"/>
        <v>3.4482758620689653</v>
      </c>
      <c r="Q3609" t="s">
        <v>8315</v>
      </c>
      <c r="R3609" t="s">
        <v>8316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100</v>
      </c>
      <c r="P3610" s="6">
        <f t="shared" si="225"/>
        <v>3.375</v>
      </c>
      <c r="Q3610" t="s">
        <v>8315</v>
      </c>
      <c r="R3610" t="s">
        <v>8316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153.31632653061226</v>
      </c>
      <c r="P3611" s="6">
        <f t="shared" si="225"/>
        <v>0.69883527454242933</v>
      </c>
      <c r="Q3611" t="s">
        <v>8315</v>
      </c>
      <c r="R3611" t="s">
        <v>8316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162.30000000000001</v>
      </c>
      <c r="P3612" s="6">
        <f t="shared" si="225"/>
        <v>1.9100431300061615</v>
      </c>
      <c r="Q3612" t="s">
        <v>8315</v>
      </c>
      <c r="R3612" t="s">
        <v>8316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136</v>
      </c>
      <c r="P3613" s="6">
        <f t="shared" si="225"/>
        <v>1.5</v>
      </c>
      <c r="Q3613" t="s">
        <v>8315</v>
      </c>
      <c r="R3613" t="s">
        <v>8316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144.4</v>
      </c>
      <c r="P3614" s="6">
        <f t="shared" si="225"/>
        <v>0.78947368421052633</v>
      </c>
      <c r="Q3614" t="s">
        <v>8315</v>
      </c>
      <c r="R3614" t="s">
        <v>8316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100</v>
      </c>
      <c r="P3615" s="6">
        <f t="shared" si="225"/>
        <v>1.6</v>
      </c>
      <c r="Q3615" t="s">
        <v>8315</v>
      </c>
      <c r="R3615" t="s">
        <v>8316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100.8</v>
      </c>
      <c r="P3616" s="6">
        <f t="shared" si="225"/>
        <v>2.8174603174603177</v>
      </c>
      <c r="Q3616" t="s">
        <v>8315</v>
      </c>
      <c r="R3616" t="s">
        <v>8316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106.80000000000001</v>
      </c>
      <c r="P3617" s="6">
        <f t="shared" si="225"/>
        <v>2.696629213483146</v>
      </c>
      <c r="Q3617" t="s">
        <v>8315</v>
      </c>
      <c r="R3617" t="s">
        <v>8316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124.8</v>
      </c>
      <c r="P3618" s="6">
        <f t="shared" si="225"/>
        <v>1.4423076923076923</v>
      </c>
      <c r="Q3618" t="s">
        <v>8315</v>
      </c>
      <c r="R3618" t="s">
        <v>8316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118.91891891891892</v>
      </c>
      <c r="P3619" s="6">
        <f t="shared" si="225"/>
        <v>5.795454545454545</v>
      </c>
      <c r="Q3619" t="s">
        <v>8315</v>
      </c>
      <c r="R3619" t="s">
        <v>8316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101</v>
      </c>
      <c r="P3620" s="6">
        <f t="shared" si="225"/>
        <v>2.7722772277227725</v>
      </c>
      <c r="Q3620" t="s">
        <v>8315</v>
      </c>
      <c r="R3620" t="s">
        <v>8316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112.99999999999999</v>
      </c>
      <c r="P3621" s="6">
        <f t="shared" si="225"/>
        <v>1.5044247787610618</v>
      </c>
      <c r="Q3621" t="s">
        <v>8315</v>
      </c>
      <c r="R3621" t="s">
        <v>8316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105.19047619047619</v>
      </c>
      <c r="P3622" s="6">
        <f t="shared" si="225"/>
        <v>1.7836124943413307</v>
      </c>
      <c r="Q3622" t="s">
        <v>8315</v>
      </c>
      <c r="R3622" t="s">
        <v>8316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109.73333333333332</v>
      </c>
      <c r="P3623" s="6">
        <f t="shared" si="225"/>
        <v>2.12636695018226</v>
      </c>
      <c r="Q3623" t="s">
        <v>8315</v>
      </c>
      <c r="R3623" t="s">
        <v>8316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100.099</v>
      </c>
      <c r="P3624" s="6">
        <f t="shared" si="225"/>
        <v>2.0979230561743871</v>
      </c>
      <c r="Q3624" t="s">
        <v>8315</v>
      </c>
      <c r="R3624" t="s">
        <v>8316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120</v>
      </c>
      <c r="P3625" s="6">
        <f t="shared" si="225"/>
        <v>1.1333333333333333</v>
      </c>
      <c r="Q3625" t="s">
        <v>8315</v>
      </c>
      <c r="R3625" t="s">
        <v>8316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104.93333333333332</v>
      </c>
      <c r="P3626" s="6">
        <f t="shared" si="225"/>
        <v>1.2388818297331639</v>
      </c>
      <c r="Q3626" t="s">
        <v>8315</v>
      </c>
      <c r="R3626" t="s">
        <v>8316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102.66666666666666</v>
      </c>
      <c r="P3627" s="6">
        <f t="shared" si="225"/>
        <v>2.5324675324675328</v>
      </c>
      <c r="Q3627" t="s">
        <v>8315</v>
      </c>
      <c r="R3627" t="s">
        <v>8316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101.82500000000002</v>
      </c>
      <c r="P3628" s="6">
        <f t="shared" si="225"/>
        <v>1.1784925116621654</v>
      </c>
      <c r="Q3628" t="s">
        <v>8315</v>
      </c>
      <c r="R3628" t="s">
        <v>8316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100</v>
      </c>
      <c r="P3629" s="6">
        <f t="shared" si="225"/>
        <v>1.4500000000000002</v>
      </c>
      <c r="Q3629" t="s">
        <v>8315</v>
      </c>
      <c r="R3629" t="s">
        <v>8316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1.9999999999999998E-4</v>
      </c>
      <c r="P3631" s="6">
        <f t="shared" si="225"/>
        <v>100</v>
      </c>
      <c r="Q3631" t="s">
        <v>8315</v>
      </c>
      <c r="R3631" t="s">
        <v>8357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3.3333333333333333E-2</v>
      </c>
      <c r="P3632" s="6">
        <f t="shared" si="225"/>
        <v>100</v>
      </c>
      <c r="Q3632" t="s">
        <v>8315</v>
      </c>
      <c r="R3632" t="s">
        <v>8357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51.023391812865491</v>
      </c>
      <c r="P3633" s="6">
        <f t="shared" si="225"/>
        <v>0.67621776504297992</v>
      </c>
      <c r="Q3633" t="s">
        <v>8315</v>
      </c>
      <c r="R3633" t="s">
        <v>8357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20</v>
      </c>
      <c r="P3634" s="6">
        <f t="shared" si="225"/>
        <v>1</v>
      </c>
      <c r="Q3634" t="s">
        <v>8315</v>
      </c>
      <c r="R3634" t="s">
        <v>8357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35.24</v>
      </c>
      <c r="P3635" s="6">
        <f t="shared" si="225"/>
        <v>1.7593643586833143</v>
      </c>
      <c r="Q3635" t="s">
        <v>8315</v>
      </c>
      <c r="R3635" t="s">
        <v>8357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4.246666666666667</v>
      </c>
      <c r="P3636" s="6">
        <f t="shared" si="225"/>
        <v>0.56514913657770804</v>
      </c>
      <c r="Q3636" t="s">
        <v>8315</v>
      </c>
      <c r="R3636" t="s">
        <v>8357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36.457142857142856</v>
      </c>
      <c r="P3637" s="6">
        <f t="shared" si="225"/>
        <v>0.7836990595611284</v>
      </c>
      <c r="Q3637" t="s">
        <v>8315</v>
      </c>
      <c r="R3637" t="s">
        <v>8357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30.866666666666664</v>
      </c>
      <c r="P3639" s="6">
        <f t="shared" si="225"/>
        <v>1.5118790496760259</v>
      </c>
      <c r="Q3639" t="s">
        <v>8315</v>
      </c>
      <c r="R3639" t="s">
        <v>8357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6.5454545454545459</v>
      </c>
      <c r="P3640" s="6">
        <f t="shared" si="225"/>
        <v>0.92592592592592582</v>
      </c>
      <c r="Q3640" t="s">
        <v>8315</v>
      </c>
      <c r="R3640" t="s">
        <v>8357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4.0000000000000001E-3</v>
      </c>
      <c r="P3641" s="6">
        <f t="shared" si="225"/>
        <v>100</v>
      </c>
      <c r="Q3641" t="s">
        <v>8315</v>
      </c>
      <c r="R3641" t="s">
        <v>8357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5.5</v>
      </c>
      <c r="P3642" s="6">
        <f t="shared" si="225"/>
        <v>5.4545454545454541</v>
      </c>
      <c r="Q3642" t="s">
        <v>8315</v>
      </c>
      <c r="R3642" t="s">
        <v>8357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2.1428571428571428</v>
      </c>
      <c r="P3644" s="6">
        <f t="shared" si="225"/>
        <v>13.333333333333334</v>
      </c>
      <c r="Q3644" t="s">
        <v>8315</v>
      </c>
      <c r="R3644" t="s">
        <v>8357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16.420000000000002</v>
      </c>
      <c r="P3646" s="6">
        <f t="shared" si="225"/>
        <v>1.4616321559074299</v>
      </c>
      <c r="Q3646" t="s">
        <v>8315</v>
      </c>
      <c r="R3646" t="s">
        <v>8357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0.1</v>
      </c>
      <c r="P3647" s="6">
        <f t="shared" si="225"/>
        <v>100</v>
      </c>
      <c r="Q3647" t="s">
        <v>8315</v>
      </c>
      <c r="R3647" t="s">
        <v>8357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4.8099999999999996</v>
      </c>
      <c r="P3648" s="6">
        <f t="shared" si="225"/>
        <v>1.6632016632016633</v>
      </c>
      <c r="Q3648" t="s">
        <v>8315</v>
      </c>
      <c r="R3648" t="s">
        <v>8357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6</v>
      </c>
      <c r="P3649" s="6">
        <f t="shared" si="225"/>
        <v>6.666666666666667</v>
      </c>
      <c r="Q3649" t="s">
        <v>8315</v>
      </c>
      <c r="R3649" t="s">
        <v>8357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4"/>
        <v>100.38249999999999</v>
      </c>
      <c r="P3650" s="6">
        <f t="shared" si="225"/>
        <v>0.18180459741488805</v>
      </c>
      <c r="Q3650" t="s">
        <v>8315</v>
      </c>
      <c r="R3650" t="s">
        <v>8316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28">E3651/D3651*100</f>
        <v>104</v>
      </c>
      <c r="P3651" s="6">
        <f t="shared" ref="P3651:P3714" si="229">L3651/E3651*100</f>
        <v>1.0256410256410255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100</v>
      </c>
      <c r="P3652" s="6">
        <f t="shared" si="229"/>
        <v>3.4000000000000004</v>
      </c>
      <c r="Q3652" t="s">
        <v>8315</v>
      </c>
      <c r="R3652" t="s">
        <v>8316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104</v>
      </c>
      <c r="P3653" s="6">
        <f t="shared" si="229"/>
        <v>1.7307692307692308</v>
      </c>
      <c r="Q3653" t="s">
        <v>8315</v>
      </c>
      <c r="R3653" t="s">
        <v>8316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250.66666666666669</v>
      </c>
      <c r="P3654" s="6">
        <f t="shared" si="229"/>
        <v>2.2606382978723407</v>
      </c>
      <c r="Q3654" t="s">
        <v>8315</v>
      </c>
      <c r="R3654" t="s">
        <v>8316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100.49999999999999</v>
      </c>
      <c r="P3655" s="6">
        <f t="shared" si="229"/>
        <v>1.6417910447761193</v>
      </c>
      <c r="Q3655" t="s">
        <v>8315</v>
      </c>
      <c r="R3655" t="s">
        <v>8316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174.4</v>
      </c>
      <c r="P3656" s="6">
        <f t="shared" si="229"/>
        <v>1.452599388379205</v>
      </c>
      <c r="Q3656" t="s">
        <v>8315</v>
      </c>
      <c r="R3656" t="s">
        <v>8316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116.26</v>
      </c>
      <c r="P3657" s="6">
        <f t="shared" si="229"/>
        <v>1.3590228797522794</v>
      </c>
      <c r="Q3657" t="s">
        <v>8315</v>
      </c>
      <c r="R3657" t="s">
        <v>8316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105.82000000000001</v>
      </c>
      <c r="P3658" s="6">
        <f t="shared" si="229"/>
        <v>0.86940086940086936</v>
      </c>
      <c r="Q3658" t="s">
        <v>8315</v>
      </c>
      <c r="R3658" t="s">
        <v>8316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110.75</v>
      </c>
      <c r="P3659" s="6">
        <f t="shared" si="229"/>
        <v>0.90293453724604955</v>
      </c>
      <c r="Q3659" t="s">
        <v>8315</v>
      </c>
      <c r="R3659" t="s">
        <v>8316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100.66666666666666</v>
      </c>
      <c r="P3660" s="6">
        <f t="shared" si="229"/>
        <v>1.3245033112582782</v>
      </c>
      <c r="Q3660" t="s">
        <v>8315</v>
      </c>
      <c r="R3660" t="s">
        <v>8316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102.03333333333333</v>
      </c>
      <c r="P3661" s="6">
        <f t="shared" si="229"/>
        <v>0.42469781117281935</v>
      </c>
      <c r="Q3661" t="s">
        <v>8315</v>
      </c>
      <c r="R3661" t="s">
        <v>8316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100</v>
      </c>
      <c r="P3662" s="6">
        <f t="shared" si="229"/>
        <v>8.7999999999999989</v>
      </c>
      <c r="Q3662" t="s">
        <v>8315</v>
      </c>
      <c r="R3662" t="s">
        <v>8316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111.00000000000001</v>
      </c>
      <c r="P3663" s="6">
        <f t="shared" si="229"/>
        <v>1.0810810810810811</v>
      </c>
      <c r="Q3663" t="s">
        <v>8315</v>
      </c>
      <c r="R3663" t="s">
        <v>8316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101.42500000000001</v>
      </c>
      <c r="P3664" s="6">
        <f t="shared" si="229"/>
        <v>0.49297510475720979</v>
      </c>
      <c r="Q3664" t="s">
        <v>8315</v>
      </c>
      <c r="R3664" t="s">
        <v>8316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104</v>
      </c>
      <c r="P3665" s="6">
        <f t="shared" si="229"/>
        <v>3.8461538461538463</v>
      </c>
      <c r="Q3665" t="s">
        <v>8315</v>
      </c>
      <c r="R3665" t="s">
        <v>8316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109.375</v>
      </c>
      <c r="P3666" s="6">
        <f t="shared" si="229"/>
        <v>2.1714285714285713</v>
      </c>
      <c r="Q3666" t="s">
        <v>8315</v>
      </c>
      <c r="R3666" t="s">
        <v>8316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115.16129032258064</v>
      </c>
      <c r="P3667" s="6">
        <f t="shared" si="229"/>
        <v>1.9607843137254901</v>
      </c>
      <c r="Q3667" t="s">
        <v>8315</v>
      </c>
      <c r="R3667" t="s">
        <v>8316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100</v>
      </c>
      <c r="P3668" s="6">
        <f t="shared" si="229"/>
        <v>3.166666666666667</v>
      </c>
      <c r="Q3668" t="s">
        <v>8315</v>
      </c>
      <c r="R3668" t="s">
        <v>8316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103.17033333333335</v>
      </c>
      <c r="P3669" s="6">
        <f t="shared" si="229"/>
        <v>1.8739237054579643</v>
      </c>
      <c r="Q3669" t="s">
        <v>8315</v>
      </c>
      <c r="R3669" t="s">
        <v>8316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103.49999999999999</v>
      </c>
      <c r="P3670" s="6">
        <f t="shared" si="229"/>
        <v>2.7053140096618358</v>
      </c>
      <c r="Q3670" t="s">
        <v>8315</v>
      </c>
      <c r="R3670" t="s">
        <v>8316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138.19999999999999</v>
      </c>
      <c r="P3671" s="6">
        <f t="shared" si="229"/>
        <v>1.2301013024602026</v>
      </c>
      <c r="Q3671" t="s">
        <v>8315</v>
      </c>
      <c r="R3671" t="s">
        <v>8316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109.54545454545455</v>
      </c>
      <c r="P3672" s="6">
        <f t="shared" si="229"/>
        <v>4.9792531120331951</v>
      </c>
      <c r="Q3672" t="s">
        <v>8315</v>
      </c>
      <c r="R3672" t="s">
        <v>8316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100.85714285714286</v>
      </c>
      <c r="P3673" s="6">
        <f t="shared" si="229"/>
        <v>1.1331444759206799</v>
      </c>
      <c r="Q3673" t="s">
        <v>8315</v>
      </c>
      <c r="R3673" t="s">
        <v>8316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101.53333333333335</v>
      </c>
      <c r="P3674" s="6">
        <f t="shared" si="229"/>
        <v>1.8713066316480631</v>
      </c>
      <c r="Q3674" t="s">
        <v>8315</v>
      </c>
      <c r="R3674" t="s">
        <v>8316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113.625</v>
      </c>
      <c r="P3675" s="6">
        <f t="shared" si="229"/>
        <v>2.5082508250825084</v>
      </c>
      <c r="Q3675" t="s">
        <v>8315</v>
      </c>
      <c r="R3675" t="s">
        <v>8316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100</v>
      </c>
      <c r="P3676" s="6">
        <f t="shared" si="229"/>
        <v>0.68888888888888888</v>
      </c>
      <c r="Q3676" t="s">
        <v>8315</v>
      </c>
      <c r="R3676" t="s">
        <v>8316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140</v>
      </c>
      <c r="P3677" s="6">
        <f t="shared" si="229"/>
        <v>4.2857142857142856</v>
      </c>
      <c r="Q3677" t="s">
        <v>8315</v>
      </c>
      <c r="R3677" t="s">
        <v>8316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128.75</v>
      </c>
      <c r="P3678" s="6">
        <f t="shared" si="229"/>
        <v>1.5533980582524272</v>
      </c>
      <c r="Q3678" t="s">
        <v>8315</v>
      </c>
      <c r="R3678" t="s">
        <v>8316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102.90416666666667</v>
      </c>
      <c r="P3679" s="6">
        <f t="shared" si="229"/>
        <v>1.6115317649916991</v>
      </c>
      <c r="Q3679" t="s">
        <v>8315</v>
      </c>
      <c r="R3679" t="s">
        <v>8316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102.49999999999999</v>
      </c>
      <c r="P3680" s="6">
        <f t="shared" si="229"/>
        <v>1.5121951219512195</v>
      </c>
      <c r="Q3680" t="s">
        <v>8315</v>
      </c>
      <c r="R3680" t="s">
        <v>8316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110.1</v>
      </c>
      <c r="P3681" s="6">
        <f t="shared" si="229"/>
        <v>1.3623978201634876</v>
      </c>
      <c r="Q3681" t="s">
        <v>8315</v>
      </c>
      <c r="R3681" t="s">
        <v>8316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112.76666666666667</v>
      </c>
      <c r="P3682" s="6">
        <f t="shared" si="229"/>
        <v>1.0050251256281406</v>
      </c>
      <c r="Q3682" t="s">
        <v>8315</v>
      </c>
      <c r="R3682" t="s">
        <v>8316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111.9</v>
      </c>
      <c r="P3683" s="6">
        <f t="shared" si="229"/>
        <v>1.6085790884718498</v>
      </c>
      <c r="Q3683" t="s">
        <v>8315</v>
      </c>
      <c r="R3683" t="s">
        <v>8316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139.19999999999999</v>
      </c>
      <c r="P3684" s="6">
        <f t="shared" si="229"/>
        <v>1.6044061302681993</v>
      </c>
      <c r="Q3684" t="s">
        <v>8315</v>
      </c>
      <c r="R3684" t="s">
        <v>8316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110.85714285714286</v>
      </c>
      <c r="P3685" s="6">
        <f t="shared" si="229"/>
        <v>1.7010309278350515</v>
      </c>
      <c r="Q3685" t="s">
        <v>8315</v>
      </c>
      <c r="R3685" t="s">
        <v>8316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139.06666666666666</v>
      </c>
      <c r="P3686" s="6">
        <f t="shared" si="229"/>
        <v>2.2051773729626079</v>
      </c>
      <c r="Q3686" t="s">
        <v>8315</v>
      </c>
      <c r="R3686" t="s">
        <v>8316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105.69999999999999</v>
      </c>
      <c r="P3687" s="6">
        <f t="shared" si="229"/>
        <v>2.3841059602649008</v>
      </c>
      <c r="Q3687" t="s">
        <v>8315</v>
      </c>
      <c r="R3687" t="s">
        <v>8316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101.42857142857142</v>
      </c>
      <c r="P3688" s="6">
        <f t="shared" si="229"/>
        <v>1.6901408450704223</v>
      </c>
      <c r="Q3688" t="s">
        <v>8315</v>
      </c>
      <c r="R3688" t="s">
        <v>8316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100.245</v>
      </c>
      <c r="P3689" s="6">
        <f t="shared" si="229"/>
        <v>0.49877799391490846</v>
      </c>
      <c r="Q3689" t="s">
        <v>8315</v>
      </c>
      <c r="R3689" t="s">
        <v>8316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109.16666666666666</v>
      </c>
      <c r="P3690" s="6">
        <f t="shared" si="229"/>
        <v>1.1908396946564885</v>
      </c>
      <c r="Q3690" t="s">
        <v>8315</v>
      </c>
      <c r="R3690" t="s">
        <v>8316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118.33333333333333</v>
      </c>
      <c r="P3691" s="6">
        <f t="shared" si="229"/>
        <v>1.7464788732394365</v>
      </c>
      <c r="Q3691" t="s">
        <v>8315</v>
      </c>
      <c r="R3691" t="s">
        <v>8316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120</v>
      </c>
      <c r="P3692" s="6">
        <f t="shared" si="229"/>
        <v>1.7222222222222223</v>
      </c>
      <c r="Q3692" t="s">
        <v>8315</v>
      </c>
      <c r="R3692" t="s">
        <v>8316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127.96000000000001</v>
      </c>
      <c r="P3693" s="6">
        <f t="shared" si="229"/>
        <v>0.53532353860581439</v>
      </c>
      <c r="Q3693" t="s">
        <v>8315</v>
      </c>
      <c r="R3693" t="s">
        <v>8316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126</v>
      </c>
      <c r="P3694" s="6">
        <f t="shared" si="229"/>
        <v>1.3492063492063493</v>
      </c>
      <c r="Q3694" t="s">
        <v>8315</v>
      </c>
      <c r="R3694" t="s">
        <v>8316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129.12912912912913</v>
      </c>
      <c r="P3695" s="6">
        <f t="shared" si="229"/>
        <v>3.2558139534883721</v>
      </c>
      <c r="Q3695" t="s">
        <v>8315</v>
      </c>
      <c r="R3695" t="s">
        <v>8316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107.42857142857143</v>
      </c>
      <c r="P3696" s="6">
        <f t="shared" si="229"/>
        <v>1.5957446808510638</v>
      </c>
      <c r="Q3696" t="s">
        <v>8315</v>
      </c>
      <c r="R3696" t="s">
        <v>8316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100.125</v>
      </c>
      <c r="P3697" s="6">
        <f t="shared" si="229"/>
        <v>0.82397003745318353</v>
      </c>
      <c r="Q3697" t="s">
        <v>8315</v>
      </c>
      <c r="R3697" t="s">
        <v>8316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155</v>
      </c>
      <c r="P3698" s="6">
        <f t="shared" si="229"/>
        <v>2.5161290322580645</v>
      </c>
      <c r="Q3698" t="s">
        <v>8315</v>
      </c>
      <c r="R3698" t="s">
        <v>8316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108</v>
      </c>
      <c r="P3699" s="6">
        <f t="shared" si="229"/>
        <v>1.3888888888888888</v>
      </c>
      <c r="Q3699" t="s">
        <v>8315</v>
      </c>
      <c r="R3699" t="s">
        <v>8316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110.52</v>
      </c>
      <c r="P3700" s="6">
        <f t="shared" si="229"/>
        <v>2.4610930148389434</v>
      </c>
      <c r="Q3700" t="s">
        <v>8315</v>
      </c>
      <c r="R3700" t="s">
        <v>8316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100.8</v>
      </c>
      <c r="P3701" s="6">
        <f t="shared" si="229"/>
        <v>1.5873015873015872</v>
      </c>
      <c r="Q3701" t="s">
        <v>8315</v>
      </c>
      <c r="R3701" t="s">
        <v>8316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121.2</v>
      </c>
      <c r="P3702" s="6">
        <f t="shared" si="229"/>
        <v>2.9702970297029703</v>
      </c>
      <c r="Q3702" t="s">
        <v>8315</v>
      </c>
      <c r="R3702" t="s">
        <v>8316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100.33333333333334</v>
      </c>
      <c r="P3703" s="6">
        <f t="shared" si="229"/>
        <v>2.5913621262458473</v>
      </c>
      <c r="Q3703" t="s">
        <v>8315</v>
      </c>
      <c r="R3703" t="s">
        <v>8316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109.16666666666666</v>
      </c>
      <c r="P3704" s="6">
        <f t="shared" si="229"/>
        <v>0.64122137404580148</v>
      </c>
      <c r="Q3704" t="s">
        <v>8315</v>
      </c>
      <c r="R3704" t="s">
        <v>8316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123.42857142857142</v>
      </c>
      <c r="P3705" s="6">
        <f t="shared" si="229"/>
        <v>2.3148148148148149</v>
      </c>
      <c r="Q3705" t="s">
        <v>8315</v>
      </c>
      <c r="R3705" t="s">
        <v>8316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136.33666666666667</v>
      </c>
      <c r="P3706" s="6">
        <f t="shared" si="229"/>
        <v>6.6013055915503287</v>
      </c>
      <c r="Q3706" t="s">
        <v>8315</v>
      </c>
      <c r="R3706" t="s">
        <v>8316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103.46657233816768</v>
      </c>
      <c r="P3707" s="6">
        <f t="shared" si="229"/>
        <v>1.1965811965811968</v>
      </c>
      <c r="Q3707" t="s">
        <v>8315</v>
      </c>
      <c r="R3707" t="s">
        <v>8316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121.33333333333334</v>
      </c>
      <c r="P3708" s="6">
        <f t="shared" si="229"/>
        <v>0.7142857142857143</v>
      </c>
      <c r="Q3708" t="s">
        <v>8315</v>
      </c>
      <c r="R3708" t="s">
        <v>8316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186</v>
      </c>
      <c r="P3709" s="6">
        <f t="shared" si="229"/>
        <v>1.2365591397849462</v>
      </c>
      <c r="Q3709" t="s">
        <v>8315</v>
      </c>
      <c r="R3709" t="s">
        <v>8316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300</v>
      </c>
      <c r="P3710" s="6">
        <f t="shared" si="229"/>
        <v>1.8571428571428572</v>
      </c>
      <c r="Q3710" t="s">
        <v>8315</v>
      </c>
      <c r="R3710" t="s">
        <v>8316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108.25</v>
      </c>
      <c r="P3711" s="6">
        <f t="shared" si="229"/>
        <v>3.2332563510392611</v>
      </c>
      <c r="Q3711" t="s">
        <v>8315</v>
      </c>
      <c r="R3711" t="s">
        <v>8316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141.15384615384616</v>
      </c>
      <c r="P3712" s="6">
        <f t="shared" si="229"/>
        <v>1.4713896457765667</v>
      </c>
      <c r="Q3712" t="s">
        <v>8315</v>
      </c>
      <c r="R3712" t="s">
        <v>8316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113.99999999999999</v>
      </c>
      <c r="P3713" s="6">
        <f t="shared" si="229"/>
        <v>3.6842105263157889</v>
      </c>
      <c r="Q3713" t="s">
        <v>8315</v>
      </c>
      <c r="R3713" t="s">
        <v>8316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28"/>
        <v>153.73333333333335</v>
      </c>
      <c r="P3714" s="6">
        <f t="shared" si="229"/>
        <v>0.90199479618386824</v>
      </c>
      <c r="Q3714" t="s">
        <v>8315</v>
      </c>
      <c r="R3714" t="s">
        <v>8316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32">E3715/D3715*100</f>
        <v>101.49999999999999</v>
      </c>
      <c r="P3715" s="6">
        <f t="shared" ref="P3715:P3778" si="233">L3715/E3715*100</f>
        <v>0.935960591133005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102.35000000000001</v>
      </c>
      <c r="P3716" s="6">
        <f t="shared" si="233"/>
        <v>0.94772838299951156</v>
      </c>
      <c r="Q3716" t="s">
        <v>8315</v>
      </c>
      <c r="R3716" t="s">
        <v>8316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102.57142857142858</v>
      </c>
      <c r="P3717" s="6">
        <f t="shared" si="233"/>
        <v>0.75208913649025066</v>
      </c>
      <c r="Q3717" t="s">
        <v>8315</v>
      </c>
      <c r="R3717" t="s">
        <v>8316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155.75</v>
      </c>
      <c r="P3718" s="6">
        <f t="shared" si="233"/>
        <v>1.9261637239165328</v>
      </c>
      <c r="Q3718" t="s">
        <v>8315</v>
      </c>
      <c r="R3718" t="s">
        <v>8316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100.75</v>
      </c>
      <c r="P3719" s="6">
        <f t="shared" si="233"/>
        <v>0.32258064516129031</v>
      </c>
      <c r="Q3719" t="s">
        <v>8315</v>
      </c>
      <c r="R3719" t="s">
        <v>8316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239.4</v>
      </c>
      <c r="P3720" s="6">
        <f t="shared" si="233"/>
        <v>3.842940685045948</v>
      </c>
      <c r="Q3720" t="s">
        <v>8315</v>
      </c>
      <c r="R3720" t="s">
        <v>8316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210</v>
      </c>
      <c r="P3721" s="6">
        <f t="shared" si="233"/>
        <v>0.95238095238095244</v>
      </c>
      <c r="Q3721" t="s">
        <v>8315</v>
      </c>
      <c r="R3721" t="s">
        <v>8316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104.51515151515152</v>
      </c>
      <c r="P3722" s="6">
        <f t="shared" si="233"/>
        <v>1.1597564511452596</v>
      </c>
      <c r="Q3722" t="s">
        <v>8315</v>
      </c>
      <c r="R3722" t="s">
        <v>8316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100.8</v>
      </c>
      <c r="P3723" s="6">
        <f t="shared" si="233"/>
        <v>0.87301587301587302</v>
      </c>
      <c r="Q3723" t="s">
        <v>8315</v>
      </c>
      <c r="R3723" t="s">
        <v>8316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111.20000000000002</v>
      </c>
      <c r="P3724" s="6">
        <f t="shared" si="233"/>
        <v>2.0983213429256597</v>
      </c>
      <c r="Q3724" t="s">
        <v>8315</v>
      </c>
      <c r="R3724" t="s">
        <v>8316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102.04444444444445</v>
      </c>
      <c r="P3725" s="6">
        <f t="shared" si="233"/>
        <v>1.3719512195121952</v>
      </c>
      <c r="Q3725" t="s">
        <v>8315</v>
      </c>
      <c r="R3725" t="s">
        <v>8316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102.54767441860466</v>
      </c>
      <c r="P3726" s="6">
        <f t="shared" si="233"/>
        <v>2.0183465432980685</v>
      </c>
      <c r="Q3726" t="s">
        <v>8315</v>
      </c>
      <c r="R3726" t="s">
        <v>8316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127</v>
      </c>
      <c r="P3727" s="6">
        <f t="shared" si="233"/>
        <v>3.9370078740157481</v>
      </c>
      <c r="Q3727" t="s">
        <v>8315</v>
      </c>
      <c r="R3727" t="s">
        <v>8316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338.70588235294122</v>
      </c>
      <c r="P3728" s="6">
        <f t="shared" si="233"/>
        <v>1.597777005904828</v>
      </c>
      <c r="Q3728" t="s">
        <v>8315</v>
      </c>
      <c r="R3728" t="s">
        <v>8316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100.75</v>
      </c>
      <c r="P3729" s="6">
        <f t="shared" si="233"/>
        <v>1.6377171215880892</v>
      </c>
      <c r="Q3729" t="s">
        <v>8315</v>
      </c>
      <c r="R3729" t="s">
        <v>8316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9.31</v>
      </c>
      <c r="P3730" s="6">
        <f t="shared" si="233"/>
        <v>1.664876476906552</v>
      </c>
      <c r="Q3730" t="s">
        <v>8315</v>
      </c>
      <c r="R3730" t="s">
        <v>8316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7.24</v>
      </c>
      <c r="P3731" s="6">
        <f t="shared" si="233"/>
        <v>1.3812154696132597</v>
      </c>
      <c r="Q3731" t="s">
        <v>8315</v>
      </c>
      <c r="R3731" t="s">
        <v>8316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10</v>
      </c>
      <c r="P3732" s="6">
        <f t="shared" si="233"/>
        <v>1</v>
      </c>
      <c r="Q3732" t="s">
        <v>8315</v>
      </c>
      <c r="R3732" t="s">
        <v>8316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11.272727272727273</v>
      </c>
      <c r="P3733" s="6">
        <f t="shared" si="233"/>
        <v>1.935483870967742</v>
      </c>
      <c r="Q3733" t="s">
        <v>8315</v>
      </c>
      <c r="R3733" t="s">
        <v>8316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15.411764705882353</v>
      </c>
      <c r="P3734" s="6">
        <f t="shared" si="233"/>
        <v>3.0534351145038165</v>
      </c>
      <c r="Q3734" t="s">
        <v>8315</v>
      </c>
      <c r="R3734" t="s">
        <v>8316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28.466666666666669</v>
      </c>
      <c r="P3736" s="6">
        <f t="shared" si="233"/>
        <v>1.639344262295082</v>
      </c>
      <c r="Q3736" t="s">
        <v>8315</v>
      </c>
      <c r="R3736" t="s">
        <v>8316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13.333333333333334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0.66666666666666674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21.428571428571427</v>
      </c>
      <c r="P3739" s="6">
        <f t="shared" si="233"/>
        <v>2.666666666666667</v>
      </c>
      <c r="Q3739" t="s">
        <v>8315</v>
      </c>
      <c r="R3739" t="s">
        <v>8316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18</v>
      </c>
      <c r="P3740" s="6">
        <f t="shared" si="233"/>
        <v>2.2222222222222223</v>
      </c>
      <c r="Q3740" t="s">
        <v>8315</v>
      </c>
      <c r="R3740" t="s">
        <v>8316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20.125</v>
      </c>
      <c r="P3741" s="6">
        <f t="shared" si="233"/>
        <v>0.99378881987577639</v>
      </c>
      <c r="Q3741" t="s">
        <v>8315</v>
      </c>
      <c r="R3741" t="s">
        <v>8316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17.899999999999999</v>
      </c>
      <c r="P3742" s="6">
        <f t="shared" si="233"/>
        <v>3.9106145251396649</v>
      </c>
      <c r="Q3742" t="s">
        <v>8315</v>
      </c>
      <c r="R3742" t="s">
        <v>8316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2</v>
      </c>
      <c r="P3744" s="6">
        <f t="shared" si="233"/>
        <v>4</v>
      </c>
      <c r="Q3744" t="s">
        <v>8315</v>
      </c>
      <c r="R3744" t="s">
        <v>8316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2.3764705882352941</v>
      </c>
      <c r="P3748" s="6">
        <f t="shared" si="233"/>
        <v>0.49504950495049505</v>
      </c>
      <c r="Q3748" t="s">
        <v>8315</v>
      </c>
      <c r="R3748" t="s">
        <v>8316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1</v>
      </c>
      <c r="P3749" s="6">
        <f t="shared" si="233"/>
        <v>4</v>
      </c>
      <c r="Q3749" t="s">
        <v>8315</v>
      </c>
      <c r="R3749" t="s">
        <v>8316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103.52</v>
      </c>
      <c r="P3750" s="6">
        <f t="shared" si="233"/>
        <v>1.0046367851622875</v>
      </c>
      <c r="Q3750" t="s">
        <v>8315</v>
      </c>
      <c r="R3750" t="s">
        <v>8357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105</v>
      </c>
      <c r="P3751" s="6">
        <f t="shared" si="233"/>
        <v>1.3333333333333335</v>
      </c>
      <c r="Q3751" t="s">
        <v>8315</v>
      </c>
      <c r="R3751" t="s">
        <v>8357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100.44999999999999</v>
      </c>
      <c r="P3752" s="6">
        <f t="shared" si="233"/>
        <v>0.46457607433217191</v>
      </c>
      <c r="Q3752" t="s">
        <v>8315</v>
      </c>
      <c r="R3752" t="s">
        <v>8357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132.6</v>
      </c>
      <c r="P3753" s="6">
        <f t="shared" si="233"/>
        <v>0.82956259426847667</v>
      </c>
      <c r="Q3753" t="s">
        <v>8315</v>
      </c>
      <c r="R3753" t="s">
        <v>8357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112.99999999999999</v>
      </c>
      <c r="P3754" s="6">
        <f t="shared" si="233"/>
        <v>2.6548672566371683</v>
      </c>
      <c r="Q3754" t="s">
        <v>8315</v>
      </c>
      <c r="R3754" t="s">
        <v>8357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103.34</v>
      </c>
      <c r="P3755" s="6">
        <f t="shared" si="233"/>
        <v>0.5806077027288562</v>
      </c>
      <c r="Q3755" t="s">
        <v>8315</v>
      </c>
      <c r="R3755" t="s">
        <v>8357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120</v>
      </c>
      <c r="P3756" s="6">
        <f t="shared" si="233"/>
        <v>0.89999999999999991</v>
      </c>
      <c r="Q3756" t="s">
        <v>8315</v>
      </c>
      <c r="R3756" t="s">
        <v>8357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129.63636363636363</v>
      </c>
      <c r="P3757" s="6">
        <f t="shared" si="233"/>
        <v>3.9270687237026647</v>
      </c>
      <c r="Q3757" t="s">
        <v>8315</v>
      </c>
      <c r="R3757" t="s">
        <v>8357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101.11111111111111</v>
      </c>
      <c r="P3758" s="6">
        <f t="shared" si="233"/>
        <v>0.37362637362637363</v>
      </c>
      <c r="Q3758" t="s">
        <v>8315</v>
      </c>
      <c r="R3758" t="s">
        <v>8357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108.51428571428572</v>
      </c>
      <c r="P3759" s="6">
        <f t="shared" si="233"/>
        <v>1.3164823591363874</v>
      </c>
      <c r="Q3759" t="s">
        <v>8315</v>
      </c>
      <c r="R3759" t="s">
        <v>8357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102.33333333333334</v>
      </c>
      <c r="P3760" s="6">
        <f t="shared" si="233"/>
        <v>1.6938110749185669</v>
      </c>
      <c r="Q3760" t="s">
        <v>8315</v>
      </c>
      <c r="R3760" t="s">
        <v>8357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110.24425000000002</v>
      </c>
      <c r="P3761" s="6">
        <f t="shared" si="233"/>
        <v>1.9955689298988382</v>
      </c>
      <c r="Q3761" t="s">
        <v>8315</v>
      </c>
      <c r="R3761" t="s">
        <v>8357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101.0154</v>
      </c>
      <c r="P3762" s="6">
        <f t="shared" si="233"/>
        <v>1.8017054825303864</v>
      </c>
      <c r="Q3762" t="s">
        <v>8315</v>
      </c>
      <c r="R3762" t="s">
        <v>8357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100</v>
      </c>
      <c r="P3763" s="6">
        <f t="shared" si="233"/>
        <v>0.6</v>
      </c>
      <c r="Q3763" t="s">
        <v>8315</v>
      </c>
      <c r="R3763" t="s">
        <v>8357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106.24</v>
      </c>
      <c r="P3764" s="6">
        <f t="shared" si="233"/>
        <v>2.1084337349397591</v>
      </c>
      <c r="Q3764" t="s">
        <v>8315</v>
      </c>
      <c r="R3764" t="s">
        <v>8357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100</v>
      </c>
      <c r="P3765" s="6">
        <f t="shared" si="233"/>
        <v>1.54</v>
      </c>
      <c r="Q3765" t="s">
        <v>8315</v>
      </c>
      <c r="R3765" t="s">
        <v>8357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100</v>
      </c>
      <c r="P3766" s="6">
        <f t="shared" si="233"/>
        <v>1.7999999999999998</v>
      </c>
      <c r="Q3766" t="s">
        <v>8315</v>
      </c>
      <c r="R3766" t="s">
        <v>8357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113.45714285714286</v>
      </c>
      <c r="P3767" s="6">
        <f t="shared" si="233"/>
        <v>1.3472676907579955</v>
      </c>
      <c r="Q3767" t="s">
        <v>8315</v>
      </c>
      <c r="R3767" t="s">
        <v>8357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102.65010000000001</v>
      </c>
      <c r="P3768" s="6">
        <f t="shared" si="233"/>
        <v>0.9352158448944522</v>
      </c>
      <c r="Q3768" t="s">
        <v>8315</v>
      </c>
      <c r="R3768" t="s">
        <v>8357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116.75</v>
      </c>
      <c r="P3769" s="6">
        <f t="shared" si="233"/>
        <v>2.3982869379014988</v>
      </c>
      <c r="Q3769" t="s">
        <v>8315</v>
      </c>
      <c r="R3769" t="s">
        <v>8357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107.65274999999998</v>
      </c>
      <c r="P3770" s="6">
        <f t="shared" si="233"/>
        <v>1.3469233252285706</v>
      </c>
      <c r="Q3770" t="s">
        <v>8315</v>
      </c>
      <c r="R3770" t="s">
        <v>8357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100</v>
      </c>
      <c r="P3771" s="6">
        <f t="shared" si="233"/>
        <v>1.3636363636363635</v>
      </c>
      <c r="Q3771" t="s">
        <v>8315</v>
      </c>
      <c r="R3771" t="s">
        <v>8357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100</v>
      </c>
      <c r="P3772" s="6">
        <f t="shared" si="233"/>
        <v>1</v>
      </c>
      <c r="Q3772" t="s">
        <v>8315</v>
      </c>
      <c r="R3772" t="s">
        <v>8357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146</v>
      </c>
      <c r="P3773" s="6">
        <f t="shared" si="233"/>
        <v>2.6027397260273974</v>
      </c>
      <c r="Q3773" t="s">
        <v>8315</v>
      </c>
      <c r="R3773" t="s">
        <v>8357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110.2</v>
      </c>
      <c r="P3774" s="6">
        <f t="shared" si="233"/>
        <v>0.59891107078039929</v>
      </c>
      <c r="Q3774" t="s">
        <v>8315</v>
      </c>
      <c r="R3774" t="s">
        <v>8357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108.2</v>
      </c>
      <c r="P3775" s="6">
        <f t="shared" si="233"/>
        <v>1.0536044362292052</v>
      </c>
      <c r="Q3775" t="s">
        <v>8315</v>
      </c>
      <c r="R3775" t="s">
        <v>8357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100</v>
      </c>
      <c r="P3776" s="6">
        <f t="shared" si="233"/>
        <v>1</v>
      </c>
      <c r="Q3776" t="s">
        <v>8315</v>
      </c>
      <c r="R3776" t="s">
        <v>8357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100.25</v>
      </c>
      <c r="P3777" s="6">
        <f t="shared" si="233"/>
        <v>0.69825436408977559</v>
      </c>
      <c r="Q3777" t="s">
        <v>8315</v>
      </c>
      <c r="R3777" t="s">
        <v>8357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2"/>
        <v>106.71250000000001</v>
      </c>
      <c r="P3778" s="6">
        <f t="shared" si="233"/>
        <v>1.1010893756588966</v>
      </c>
      <c r="Q3778" t="s">
        <v>8315</v>
      </c>
      <c r="R3778" t="s">
        <v>8357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36">E3779/D3779*100</f>
        <v>143.19999999999999</v>
      </c>
      <c r="P3779" s="6">
        <f t="shared" ref="P3779:P3842" si="237">L3779/E3779*100</f>
        <v>2.0600558659217878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105.04166666666667</v>
      </c>
      <c r="P3780" s="6">
        <f t="shared" si="237"/>
        <v>1.4280047600158667</v>
      </c>
      <c r="Q3780" t="s">
        <v>8315</v>
      </c>
      <c r="R3780" t="s">
        <v>8357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103.98</v>
      </c>
      <c r="P3781" s="6">
        <f t="shared" si="237"/>
        <v>0.73732127973328199</v>
      </c>
      <c r="Q3781" t="s">
        <v>8315</v>
      </c>
      <c r="R3781" t="s">
        <v>8357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120</v>
      </c>
      <c r="P3782" s="6">
        <f t="shared" si="237"/>
        <v>1</v>
      </c>
      <c r="Q3782" t="s">
        <v>8315</v>
      </c>
      <c r="R3782" t="s">
        <v>8357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109.66666666666667</v>
      </c>
      <c r="P3783" s="6">
        <f t="shared" si="237"/>
        <v>1.0536980749746707</v>
      </c>
      <c r="Q3783" t="s">
        <v>8315</v>
      </c>
      <c r="R3783" t="s">
        <v>8357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101.75</v>
      </c>
      <c r="P3784" s="6">
        <f t="shared" si="237"/>
        <v>1.3267813267813269</v>
      </c>
      <c r="Q3784" t="s">
        <v>8315</v>
      </c>
      <c r="R3784" t="s">
        <v>8357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128.91666666666666</v>
      </c>
      <c r="P3785" s="6">
        <f t="shared" si="237"/>
        <v>1.5513897866839044</v>
      </c>
      <c r="Q3785" t="s">
        <v>8315</v>
      </c>
      <c r="R3785" t="s">
        <v>8357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114.99999999999999</v>
      </c>
      <c r="P3786" s="6">
        <f t="shared" si="237"/>
        <v>0.86956521739130432</v>
      </c>
      <c r="Q3786" t="s">
        <v>8315</v>
      </c>
      <c r="R3786" t="s">
        <v>8357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150.75</v>
      </c>
      <c r="P3787" s="6">
        <f t="shared" si="237"/>
        <v>0.99502487562189057</v>
      </c>
      <c r="Q3787" t="s">
        <v>8315</v>
      </c>
      <c r="R3787" t="s">
        <v>8357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110.96666666666665</v>
      </c>
      <c r="P3788" s="6">
        <f t="shared" si="237"/>
        <v>1.0663863021928506</v>
      </c>
      <c r="Q3788" t="s">
        <v>8315</v>
      </c>
      <c r="R3788" t="s">
        <v>8357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100.28571428571429</v>
      </c>
      <c r="P3789" s="6">
        <f t="shared" si="237"/>
        <v>2.8490028490028489</v>
      </c>
      <c r="Q3789" t="s">
        <v>8315</v>
      </c>
      <c r="R3789" t="s">
        <v>8357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0.66666666666666674</v>
      </c>
      <c r="P3790" s="6">
        <f t="shared" si="237"/>
        <v>0.2</v>
      </c>
      <c r="Q3790" t="s">
        <v>8315</v>
      </c>
      <c r="R3790" t="s">
        <v>8357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3.267605633802817</v>
      </c>
      <c r="P3791" s="6">
        <f t="shared" si="237"/>
        <v>3.4482758620689653</v>
      </c>
      <c r="Q3791" t="s">
        <v>8315</v>
      </c>
      <c r="R3791" t="s">
        <v>8357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0.27999999999999997</v>
      </c>
      <c r="P3794" s="6">
        <f t="shared" si="237"/>
        <v>5.7142857142857144</v>
      </c>
      <c r="Q3794" t="s">
        <v>8315</v>
      </c>
      <c r="R3794" t="s">
        <v>8357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59.657142857142851</v>
      </c>
      <c r="P3795" s="6">
        <f t="shared" si="237"/>
        <v>0.57471264367816088</v>
      </c>
      <c r="Q3795" t="s">
        <v>8315</v>
      </c>
      <c r="R3795" t="s">
        <v>8357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1</v>
      </c>
      <c r="P3796" s="6">
        <f t="shared" si="237"/>
        <v>2</v>
      </c>
      <c r="Q3796" t="s">
        <v>8315</v>
      </c>
      <c r="R3796" t="s">
        <v>8357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1.6666666666666667</v>
      </c>
      <c r="P3797" s="6">
        <f t="shared" si="237"/>
        <v>20</v>
      </c>
      <c r="Q3797" t="s">
        <v>8315</v>
      </c>
      <c r="R3797" t="s">
        <v>8357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4.4444444444444444E-3</v>
      </c>
      <c r="P3798" s="6">
        <f t="shared" si="237"/>
        <v>100</v>
      </c>
      <c r="Q3798" t="s">
        <v>8315</v>
      </c>
      <c r="R3798" t="s">
        <v>8357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89.666666666666657</v>
      </c>
      <c r="P3799" s="6">
        <f t="shared" si="237"/>
        <v>0.68773234200743494</v>
      </c>
      <c r="Q3799" t="s">
        <v>8315</v>
      </c>
      <c r="R3799" t="s">
        <v>8357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1.4642857142857144</v>
      </c>
      <c r="P3800" s="6">
        <f t="shared" si="237"/>
        <v>0.48780487804878048</v>
      </c>
      <c r="Q3800" t="s">
        <v>8315</v>
      </c>
      <c r="R3800" t="s">
        <v>8357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4.0199999999999996</v>
      </c>
      <c r="P3801" s="6">
        <f t="shared" si="237"/>
        <v>0.99502487562189057</v>
      </c>
      <c r="Q3801" t="s">
        <v>8315</v>
      </c>
      <c r="R3801" t="s">
        <v>8357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4.004545454545454</v>
      </c>
      <c r="P3802" s="6">
        <f t="shared" si="237"/>
        <v>1.8161180476730987</v>
      </c>
      <c r="Q3802" t="s">
        <v>8315</v>
      </c>
      <c r="R3802" t="s">
        <v>8357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8.52</v>
      </c>
      <c r="P3803" s="6">
        <f t="shared" si="237"/>
        <v>2.112676056338028</v>
      </c>
      <c r="Q3803" t="s">
        <v>8315</v>
      </c>
      <c r="R3803" t="s">
        <v>8357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19.650000000000002</v>
      </c>
      <c r="P3805" s="6">
        <f t="shared" si="237"/>
        <v>1.6963528413910092</v>
      </c>
      <c r="Q3805" t="s">
        <v>8315</v>
      </c>
      <c r="R3805" t="s">
        <v>8357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2E-3</v>
      </c>
      <c r="P3807" s="6">
        <f t="shared" si="237"/>
        <v>66.666666666666657</v>
      </c>
      <c r="Q3807" t="s">
        <v>8315</v>
      </c>
      <c r="R3807" t="s">
        <v>8357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6.6666666666666666E-2</v>
      </c>
      <c r="P3808" s="6">
        <f t="shared" si="237"/>
        <v>20</v>
      </c>
      <c r="Q3808" t="s">
        <v>8315</v>
      </c>
      <c r="R3808" t="s">
        <v>8357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30.333333333333336</v>
      </c>
      <c r="P3809" s="6">
        <f t="shared" si="237"/>
        <v>1.9780219780219779</v>
      </c>
      <c r="Q3809" t="s">
        <v>8315</v>
      </c>
      <c r="R3809" t="s">
        <v>8357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100</v>
      </c>
      <c r="P3810" s="6">
        <f t="shared" si="237"/>
        <v>2.4</v>
      </c>
      <c r="Q3810" t="s">
        <v>8315</v>
      </c>
      <c r="R3810" t="s">
        <v>8316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101.25</v>
      </c>
      <c r="P3811" s="6">
        <f t="shared" si="237"/>
        <v>1.8765432098765431</v>
      </c>
      <c r="Q3811" t="s">
        <v>8315</v>
      </c>
      <c r="R3811" t="s">
        <v>8316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121.73333333333333</v>
      </c>
      <c r="P3812" s="6">
        <f t="shared" si="237"/>
        <v>1.4238773274917853</v>
      </c>
      <c r="Q3812" t="s">
        <v>8315</v>
      </c>
      <c r="R3812" t="s">
        <v>8316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330</v>
      </c>
      <c r="P3813" s="6">
        <f t="shared" si="237"/>
        <v>2.3030303030303028</v>
      </c>
      <c r="Q3813" t="s">
        <v>8315</v>
      </c>
      <c r="R3813" t="s">
        <v>8316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109.55</v>
      </c>
      <c r="P3814" s="6">
        <f t="shared" si="237"/>
        <v>0.50205385668644453</v>
      </c>
      <c r="Q3814" t="s">
        <v>8315</v>
      </c>
      <c r="R3814" t="s">
        <v>8316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100.95190476190474</v>
      </c>
      <c r="P3815" s="6">
        <f t="shared" si="237"/>
        <v>1.2735909131646848</v>
      </c>
      <c r="Q3815" t="s">
        <v>8315</v>
      </c>
      <c r="R3815" t="s">
        <v>8316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140.13333333333333</v>
      </c>
      <c r="P3816" s="6">
        <f t="shared" si="237"/>
        <v>1.6175071360608944</v>
      </c>
      <c r="Q3816" t="s">
        <v>8315</v>
      </c>
      <c r="R3816" t="s">
        <v>8316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100.001</v>
      </c>
      <c r="P3817" s="6">
        <f t="shared" si="237"/>
        <v>1.9999800001999981</v>
      </c>
      <c r="Q3817" t="s">
        <v>8315</v>
      </c>
      <c r="R3817" t="s">
        <v>8316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119.238</v>
      </c>
      <c r="P3818" s="6">
        <f t="shared" si="237"/>
        <v>2.0686917481563487</v>
      </c>
      <c r="Q3818" t="s">
        <v>8315</v>
      </c>
      <c r="R3818" t="s">
        <v>8316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107.25</v>
      </c>
      <c r="P3819" s="6">
        <f t="shared" si="237"/>
        <v>0.93240093240093236</v>
      </c>
      <c r="Q3819" t="s">
        <v>8315</v>
      </c>
      <c r="R3819" t="s">
        <v>8316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227.99999999999997</v>
      </c>
      <c r="P3820" s="6">
        <f t="shared" si="237"/>
        <v>1.7543859649122806</v>
      </c>
      <c r="Q3820" t="s">
        <v>8315</v>
      </c>
      <c r="R3820" t="s">
        <v>8316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106.4</v>
      </c>
      <c r="P3821" s="6">
        <f t="shared" si="237"/>
        <v>2.4436090225563909</v>
      </c>
      <c r="Q3821" t="s">
        <v>8315</v>
      </c>
      <c r="R3821" t="s">
        <v>8316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143.33333333333334</v>
      </c>
      <c r="P3822" s="6">
        <f t="shared" si="237"/>
        <v>4.6511627906976747</v>
      </c>
      <c r="Q3822" t="s">
        <v>8315</v>
      </c>
      <c r="R3822" t="s">
        <v>8316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104.54285714285714</v>
      </c>
      <c r="P3823" s="6">
        <f t="shared" si="237"/>
        <v>1.257174091281771</v>
      </c>
      <c r="Q3823" t="s">
        <v>8315</v>
      </c>
      <c r="R3823" t="s">
        <v>8316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110.02000000000001</v>
      </c>
      <c r="P3824" s="6">
        <f t="shared" si="237"/>
        <v>1.3815669878203964</v>
      </c>
      <c r="Q3824" t="s">
        <v>8315</v>
      </c>
      <c r="R3824" t="s">
        <v>8316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106</v>
      </c>
      <c r="P3825" s="6">
        <f t="shared" si="237"/>
        <v>1.5471698113207546</v>
      </c>
      <c r="Q3825" t="s">
        <v>8315</v>
      </c>
      <c r="R3825" t="s">
        <v>8316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108</v>
      </c>
      <c r="P3826" s="6">
        <f t="shared" si="237"/>
        <v>2.5925925925925926</v>
      </c>
      <c r="Q3826" t="s">
        <v>8315</v>
      </c>
      <c r="R3826" t="s">
        <v>8316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105.42</v>
      </c>
      <c r="P3827" s="6">
        <f t="shared" si="237"/>
        <v>0.92961487383798147</v>
      </c>
      <c r="Q3827" t="s">
        <v>8315</v>
      </c>
      <c r="R3827" t="s">
        <v>8316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119.16666666666667</v>
      </c>
      <c r="P3828" s="6">
        <f t="shared" si="237"/>
        <v>3.6363636363636362</v>
      </c>
      <c r="Q3828" t="s">
        <v>8315</v>
      </c>
      <c r="R3828" t="s">
        <v>8316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152.66666666666666</v>
      </c>
      <c r="P3829" s="6">
        <f t="shared" si="237"/>
        <v>1.4192139737991267</v>
      </c>
      <c r="Q3829" t="s">
        <v>8315</v>
      </c>
      <c r="R3829" t="s">
        <v>8316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100</v>
      </c>
      <c r="P3830" s="6">
        <f t="shared" si="237"/>
        <v>0.55999999999999994</v>
      </c>
      <c r="Q3830" t="s">
        <v>8315</v>
      </c>
      <c r="R3830" t="s">
        <v>8316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100.2</v>
      </c>
      <c r="P3831" s="6">
        <f t="shared" si="237"/>
        <v>1.5968063872255487</v>
      </c>
      <c r="Q3831" t="s">
        <v>8315</v>
      </c>
      <c r="R3831" t="s">
        <v>8316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225</v>
      </c>
      <c r="P3832" s="6">
        <f t="shared" si="237"/>
        <v>1.3333333333333335</v>
      </c>
      <c r="Q3832" t="s">
        <v>8315</v>
      </c>
      <c r="R3832" t="s">
        <v>8316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106.02199999999999</v>
      </c>
      <c r="P3833" s="6">
        <f t="shared" si="237"/>
        <v>1.6977608420893777</v>
      </c>
      <c r="Q3833" t="s">
        <v>8315</v>
      </c>
      <c r="R3833" t="s">
        <v>8316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104.66666666666666</v>
      </c>
      <c r="P3834" s="6">
        <f t="shared" si="237"/>
        <v>0.71656050955414019</v>
      </c>
      <c r="Q3834" t="s">
        <v>8315</v>
      </c>
      <c r="R3834" t="s">
        <v>8316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116.66666666666667</v>
      </c>
      <c r="P3835" s="6">
        <f t="shared" si="237"/>
        <v>1.4285714285714286</v>
      </c>
      <c r="Q3835" t="s">
        <v>8315</v>
      </c>
      <c r="R3835" t="s">
        <v>8316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109.03333333333333</v>
      </c>
      <c r="P3836" s="6">
        <f t="shared" si="237"/>
        <v>1.7425863650259861</v>
      </c>
      <c r="Q3836" t="s">
        <v>8315</v>
      </c>
      <c r="R3836" t="s">
        <v>8316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160</v>
      </c>
      <c r="P3837" s="6">
        <f t="shared" si="237"/>
        <v>2.5</v>
      </c>
      <c r="Q3837" t="s">
        <v>8315</v>
      </c>
      <c r="R3837" t="s">
        <v>8316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112.5</v>
      </c>
      <c r="P3838" s="6">
        <f t="shared" si="237"/>
        <v>1.5555555555555556</v>
      </c>
      <c r="Q3838" t="s">
        <v>8315</v>
      </c>
      <c r="R3838" t="s">
        <v>8316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102.1</v>
      </c>
      <c r="P3839" s="6">
        <f t="shared" si="237"/>
        <v>0.83251714005876598</v>
      </c>
      <c r="Q3839" t="s">
        <v>8315</v>
      </c>
      <c r="R3839" t="s">
        <v>8316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100.824</v>
      </c>
      <c r="P3840" s="6">
        <f t="shared" si="237"/>
        <v>9.918273426961835E-2</v>
      </c>
      <c r="Q3840" t="s">
        <v>8315</v>
      </c>
      <c r="R3840" t="s">
        <v>8316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101.25</v>
      </c>
      <c r="P3841" s="6">
        <f t="shared" si="237"/>
        <v>1.580246913580247</v>
      </c>
      <c r="Q3841" t="s">
        <v>8315</v>
      </c>
      <c r="R3841" t="s">
        <v>8316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6"/>
        <v>6500</v>
      </c>
      <c r="P3842" s="6">
        <f t="shared" si="237"/>
        <v>4.6153846153846159</v>
      </c>
      <c r="Q3842" t="s">
        <v>8315</v>
      </c>
      <c r="R3842" t="s">
        <v>8316</v>
      </c>
      <c r="S3842" s="11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240">E3843/D3843*100</f>
        <v>8.7200000000000006</v>
      </c>
      <c r="P3843" s="6">
        <f t="shared" ref="P3843:P3906" si="241">L3843/E3843*100</f>
        <v>3.8990825688073398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21.94</v>
      </c>
      <c r="P3844" s="6">
        <f t="shared" si="241"/>
        <v>2.096627164995442</v>
      </c>
      <c r="Q3844" t="s">
        <v>8315</v>
      </c>
      <c r="R3844" t="s">
        <v>8316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21.3</v>
      </c>
      <c r="P3845" s="6">
        <f t="shared" si="241"/>
        <v>1.784037558685446</v>
      </c>
      <c r="Q3845" t="s">
        <v>8315</v>
      </c>
      <c r="R3845" t="s">
        <v>8316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41.489795918367342</v>
      </c>
      <c r="P3846" s="6">
        <f t="shared" si="241"/>
        <v>1.2297097884899164</v>
      </c>
      <c r="Q3846" t="s">
        <v>8315</v>
      </c>
      <c r="R3846" t="s">
        <v>8316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2.105</v>
      </c>
      <c r="P3847" s="6">
        <f t="shared" si="241"/>
        <v>1.4251781472684086</v>
      </c>
      <c r="Q3847" t="s">
        <v>8315</v>
      </c>
      <c r="R3847" t="s">
        <v>8316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2.7</v>
      </c>
      <c r="P3848" s="6">
        <f t="shared" si="241"/>
        <v>4.2328042328042326</v>
      </c>
      <c r="Q3848" t="s">
        <v>8315</v>
      </c>
      <c r="R3848" t="s">
        <v>8316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16.161904761904761</v>
      </c>
      <c r="P3849" s="6">
        <f t="shared" si="241"/>
        <v>0.53034767236299352</v>
      </c>
      <c r="Q3849" t="s">
        <v>8315</v>
      </c>
      <c r="R3849" t="s">
        <v>8316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16.376923076923077</v>
      </c>
      <c r="P3850" s="6">
        <f t="shared" si="241"/>
        <v>2.0197275716298733</v>
      </c>
      <c r="Q3850" t="s">
        <v>8315</v>
      </c>
      <c r="R3850" t="s">
        <v>8316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7.043333333333333</v>
      </c>
      <c r="P3851" s="6">
        <f t="shared" si="241"/>
        <v>1.3251301467108376</v>
      </c>
      <c r="Q3851" t="s">
        <v>8315</v>
      </c>
      <c r="R3851" t="s">
        <v>8316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3.8</v>
      </c>
      <c r="P3852" s="6">
        <f t="shared" si="241"/>
        <v>10.526315789473683</v>
      </c>
      <c r="Q3852" t="s">
        <v>8315</v>
      </c>
      <c r="R3852" t="s">
        <v>8316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34.08</v>
      </c>
      <c r="P3853" s="6">
        <f t="shared" si="241"/>
        <v>2.8169014084507045</v>
      </c>
      <c r="Q3853" t="s">
        <v>8315</v>
      </c>
      <c r="R3853" t="s">
        <v>8316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0.2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2.5999999999999999E-2</v>
      </c>
      <c r="P3855" s="6">
        <f t="shared" si="241"/>
        <v>7.6923076923076925</v>
      </c>
      <c r="Q3855" t="s">
        <v>8315</v>
      </c>
      <c r="R3855" t="s">
        <v>8316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16.254545454545454</v>
      </c>
      <c r="P3856" s="6">
        <f t="shared" si="241"/>
        <v>1.1185682326621924</v>
      </c>
      <c r="Q3856" t="s">
        <v>8315</v>
      </c>
      <c r="R3856" t="s">
        <v>8316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2.5</v>
      </c>
      <c r="P3857" s="6">
        <f t="shared" si="241"/>
        <v>4</v>
      </c>
      <c r="Q3857" t="s">
        <v>8315</v>
      </c>
      <c r="R3857" t="s">
        <v>8316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0.02</v>
      </c>
      <c r="P3858" s="6">
        <f t="shared" si="241"/>
        <v>100</v>
      </c>
      <c r="Q3858" t="s">
        <v>8315</v>
      </c>
      <c r="R3858" t="s">
        <v>8316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5.2</v>
      </c>
      <c r="P3859" s="6">
        <f t="shared" si="241"/>
        <v>1.5384615384615385</v>
      </c>
      <c r="Q3859" t="s">
        <v>8315</v>
      </c>
      <c r="R3859" t="s">
        <v>8316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0.04</v>
      </c>
      <c r="P3861" s="6">
        <f t="shared" si="241"/>
        <v>100</v>
      </c>
      <c r="Q3861" t="s">
        <v>8315</v>
      </c>
      <c r="R3861" t="s">
        <v>8316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17.666666666666668</v>
      </c>
      <c r="P3862" s="6">
        <f t="shared" si="241"/>
        <v>1.2264150943396228</v>
      </c>
      <c r="Q3862" t="s">
        <v>8315</v>
      </c>
      <c r="R3862" t="s">
        <v>8316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5</v>
      </c>
      <c r="P3863" s="6">
        <f t="shared" si="241"/>
        <v>1</v>
      </c>
      <c r="Q3863" t="s">
        <v>8315</v>
      </c>
      <c r="R3863" t="s">
        <v>8316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1.3333333333333334E-2</v>
      </c>
      <c r="P3864" s="6">
        <f t="shared" si="241"/>
        <v>100</v>
      </c>
      <c r="Q3864" t="s">
        <v>8315</v>
      </c>
      <c r="R3864" t="s">
        <v>8316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1.2</v>
      </c>
      <c r="P3866" s="6">
        <f t="shared" si="241"/>
        <v>5</v>
      </c>
      <c r="Q3866" t="s">
        <v>8315</v>
      </c>
      <c r="R3866" t="s">
        <v>8316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26.937422295897225</v>
      </c>
      <c r="P3867" s="6">
        <f t="shared" si="241"/>
        <v>2.1538461538461537</v>
      </c>
      <c r="Q3867" t="s">
        <v>8315</v>
      </c>
      <c r="R3867" t="s">
        <v>8316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0.54999999999999993</v>
      </c>
      <c r="P3868" s="6">
        <f t="shared" si="241"/>
        <v>18.181818181818183</v>
      </c>
      <c r="Q3868" t="s">
        <v>8315</v>
      </c>
      <c r="R3868" t="s">
        <v>8316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12.55</v>
      </c>
      <c r="P3869" s="6">
        <f t="shared" si="241"/>
        <v>1.9920318725099602</v>
      </c>
      <c r="Q3869" t="s">
        <v>8315</v>
      </c>
      <c r="R3869" t="s">
        <v>8316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0.2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3.4474868431088401</v>
      </c>
      <c r="P3871" s="6">
        <f t="shared" si="241"/>
        <v>3.3185840707964607</v>
      </c>
      <c r="Q3871" t="s">
        <v>8315</v>
      </c>
      <c r="R3871" t="s">
        <v>8357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15</v>
      </c>
      <c r="P3872" s="6">
        <f t="shared" si="241"/>
        <v>0.66666666666666674</v>
      </c>
      <c r="Q3872" t="s">
        <v>8315</v>
      </c>
      <c r="R3872" t="s">
        <v>8357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2.666666666666667</v>
      </c>
      <c r="P3873" s="6">
        <f t="shared" si="241"/>
        <v>7.5</v>
      </c>
      <c r="Q3873" t="s">
        <v>8315</v>
      </c>
      <c r="R3873" t="s">
        <v>8357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52.794871794871788</v>
      </c>
      <c r="P3878" s="6">
        <f t="shared" si="241"/>
        <v>2.2340942204953862</v>
      </c>
      <c r="Q3878" t="s">
        <v>8315</v>
      </c>
      <c r="R3878" t="s">
        <v>8357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4.9639999999999995</v>
      </c>
      <c r="P3879" s="6">
        <f t="shared" si="241"/>
        <v>1.1281224818694602</v>
      </c>
      <c r="Q3879" t="s">
        <v>8315</v>
      </c>
      <c r="R3879" t="s">
        <v>8357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5.5555555555555552E-2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13.066666666666665</v>
      </c>
      <c r="P3882" s="6">
        <f t="shared" si="241"/>
        <v>1.7346938775510203</v>
      </c>
      <c r="Q3882" t="s">
        <v>8315</v>
      </c>
      <c r="R3882" t="s">
        <v>8357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5</v>
      </c>
      <c r="P3883" s="6">
        <f t="shared" si="241"/>
        <v>4</v>
      </c>
      <c r="Q3883" t="s">
        <v>8315</v>
      </c>
      <c r="R3883" t="s">
        <v>8357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1.7500000000000002</v>
      </c>
      <c r="P3889" s="6">
        <f t="shared" si="241"/>
        <v>5.7142857142857144</v>
      </c>
      <c r="Q3889" t="s">
        <v>8315</v>
      </c>
      <c r="R3889" t="s">
        <v>8357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27.1</v>
      </c>
      <c r="P3890" s="6">
        <f t="shared" si="241"/>
        <v>2.5830258302583027</v>
      </c>
      <c r="Q3890" t="s">
        <v>8315</v>
      </c>
      <c r="R3890" t="s">
        <v>8316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1.4749999999999999</v>
      </c>
      <c r="P3891" s="6">
        <f t="shared" si="241"/>
        <v>7.6271186440677967</v>
      </c>
      <c r="Q3891" t="s">
        <v>8315</v>
      </c>
      <c r="R3891" t="s">
        <v>8316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16.826666666666668</v>
      </c>
      <c r="P3892" s="6">
        <f t="shared" si="241"/>
        <v>0.31695721077654515</v>
      </c>
      <c r="Q3892" t="s">
        <v>8315</v>
      </c>
      <c r="R3892" t="s">
        <v>8316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32.5</v>
      </c>
      <c r="P3893" s="6">
        <f t="shared" si="241"/>
        <v>2.6923076923076925</v>
      </c>
      <c r="Q3893" t="s">
        <v>8315</v>
      </c>
      <c r="R3893" t="s">
        <v>8316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21.55</v>
      </c>
      <c r="P3895" s="6">
        <f t="shared" si="241"/>
        <v>0.77958236658932711</v>
      </c>
      <c r="Q3895" t="s">
        <v>8315</v>
      </c>
      <c r="R3895" t="s">
        <v>8316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3.4666666666666663</v>
      </c>
      <c r="P3896" s="6">
        <f t="shared" si="241"/>
        <v>2.1153846153846154</v>
      </c>
      <c r="Q3896" t="s">
        <v>8315</v>
      </c>
      <c r="R3896" t="s">
        <v>8316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5</v>
      </c>
      <c r="P3897" s="6">
        <f t="shared" si="241"/>
        <v>2</v>
      </c>
      <c r="Q3897" t="s">
        <v>8315</v>
      </c>
      <c r="R3897" t="s">
        <v>8316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10.625</v>
      </c>
      <c r="P3898" s="6">
        <f t="shared" si="241"/>
        <v>2.3529411764705883</v>
      </c>
      <c r="Q3898" t="s">
        <v>8315</v>
      </c>
      <c r="R3898" t="s">
        <v>8316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17.599999999999998</v>
      </c>
      <c r="P3899" s="6">
        <f t="shared" si="241"/>
        <v>2.2727272727272729</v>
      </c>
      <c r="Q3899" t="s">
        <v>8315</v>
      </c>
      <c r="R3899" t="s">
        <v>8316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32.56</v>
      </c>
      <c r="P3900" s="6">
        <f t="shared" si="241"/>
        <v>1.9656019656019657</v>
      </c>
      <c r="Q3900" t="s">
        <v>8315</v>
      </c>
      <c r="R3900" t="s">
        <v>8316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1.25</v>
      </c>
      <c r="P3901" s="6">
        <f t="shared" si="241"/>
        <v>1.6</v>
      </c>
      <c r="Q3901" t="s">
        <v>8315</v>
      </c>
      <c r="R3901" t="s">
        <v>8316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5.4</v>
      </c>
      <c r="P3902" s="6">
        <f t="shared" si="241"/>
        <v>3.7037037037037033</v>
      </c>
      <c r="Q3902" t="s">
        <v>8315</v>
      </c>
      <c r="R3902" t="s">
        <v>8316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0.83333333333333337</v>
      </c>
      <c r="P3903" s="6">
        <f t="shared" si="241"/>
        <v>4</v>
      </c>
      <c r="Q3903" t="s">
        <v>8315</v>
      </c>
      <c r="R3903" t="s">
        <v>8316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48.833333333333336</v>
      </c>
      <c r="P3904" s="6">
        <f t="shared" si="241"/>
        <v>2.1160409556313993</v>
      </c>
      <c r="Q3904" t="s">
        <v>8315</v>
      </c>
      <c r="R3904" t="s">
        <v>8316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0"/>
        <v>0.03</v>
      </c>
      <c r="P3906" s="6">
        <f t="shared" si="241"/>
        <v>66.666666666666657</v>
      </c>
      <c r="Q3906" t="s">
        <v>8315</v>
      </c>
      <c r="R3906" t="s">
        <v>8316</v>
      </c>
      <c r="S3906" s="11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244">E3907/D3907*100</f>
        <v>11.533333333333333</v>
      </c>
      <c r="P3907" s="6">
        <f t="shared" ref="P3907:P3970" si="245">L3907/E3907*100</f>
        <v>4.0462427745664744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67.333333333333329</v>
      </c>
      <c r="P3908" s="6">
        <f t="shared" si="245"/>
        <v>1.5841584158415842</v>
      </c>
      <c r="Q3908" t="s">
        <v>8315</v>
      </c>
      <c r="R3908" t="s">
        <v>8316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15.299999999999999</v>
      </c>
      <c r="P3909" s="6">
        <f t="shared" si="245"/>
        <v>2.6143790849673203</v>
      </c>
      <c r="Q3909" t="s">
        <v>8315</v>
      </c>
      <c r="R3909" t="s">
        <v>8316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8.6666666666666679</v>
      </c>
      <c r="P3910" s="6">
        <f t="shared" si="245"/>
        <v>6.1538461538461542</v>
      </c>
      <c r="Q3910" t="s">
        <v>8315</v>
      </c>
      <c r="R3910" t="s">
        <v>8316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0.22499999999999998</v>
      </c>
      <c r="P3911" s="6">
        <f t="shared" si="245"/>
        <v>2.9629629629629632</v>
      </c>
      <c r="Q3911" t="s">
        <v>8315</v>
      </c>
      <c r="R3911" t="s">
        <v>8316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3.0833333333333335</v>
      </c>
      <c r="P3912" s="6">
        <f t="shared" si="245"/>
        <v>1.6216216216216217</v>
      </c>
      <c r="Q3912" t="s">
        <v>8315</v>
      </c>
      <c r="R3912" t="s">
        <v>8316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37.412500000000001</v>
      </c>
      <c r="P3913" s="6">
        <f t="shared" si="245"/>
        <v>1.2028065486134312</v>
      </c>
      <c r="Q3913" t="s">
        <v>8315</v>
      </c>
      <c r="R3913" t="s">
        <v>8316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6.6666666666666671E-3</v>
      </c>
      <c r="P3914" s="6">
        <f t="shared" si="245"/>
        <v>100</v>
      </c>
      <c r="Q3914" t="s">
        <v>8315</v>
      </c>
      <c r="R3914" t="s">
        <v>8316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10</v>
      </c>
      <c r="P3915" s="6">
        <f t="shared" si="245"/>
        <v>0.70000000000000007</v>
      </c>
      <c r="Q3915" t="s">
        <v>8315</v>
      </c>
      <c r="R3915" t="s">
        <v>8316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36.36</v>
      </c>
      <c r="P3916" s="6">
        <f t="shared" si="245"/>
        <v>2.9702970297029703</v>
      </c>
      <c r="Q3916" t="s">
        <v>8315</v>
      </c>
      <c r="R3916" t="s">
        <v>8316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0.33333333333333337</v>
      </c>
      <c r="P3917" s="6">
        <f t="shared" si="245"/>
        <v>20</v>
      </c>
      <c r="Q3917" t="s">
        <v>8315</v>
      </c>
      <c r="R3917" t="s">
        <v>8316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0.2857142857142857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0.2</v>
      </c>
      <c r="P3920" s="6">
        <f t="shared" si="245"/>
        <v>2.5</v>
      </c>
      <c r="Q3920" t="s">
        <v>8315</v>
      </c>
      <c r="R3920" t="s">
        <v>8316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1.7999999999999998</v>
      </c>
      <c r="P3921" s="6">
        <f t="shared" si="245"/>
        <v>3.3333333333333335</v>
      </c>
      <c r="Q3921" t="s">
        <v>8315</v>
      </c>
      <c r="R3921" t="s">
        <v>8316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5.4</v>
      </c>
      <c r="P3922" s="6">
        <f t="shared" si="245"/>
        <v>2.2222222222222223</v>
      </c>
      <c r="Q3922" t="s">
        <v>8315</v>
      </c>
      <c r="R3922" t="s">
        <v>8316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8.1333333333333329</v>
      </c>
      <c r="P3924" s="6">
        <f t="shared" si="245"/>
        <v>9.8360655737704921</v>
      </c>
      <c r="Q3924" t="s">
        <v>8315</v>
      </c>
      <c r="R3924" t="s">
        <v>8316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12.034782608695652</v>
      </c>
      <c r="P3925" s="6">
        <f t="shared" si="245"/>
        <v>1.2283236994219653</v>
      </c>
      <c r="Q3925" t="s">
        <v>8315</v>
      </c>
      <c r="R3925" t="s">
        <v>8316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15.266666666666667</v>
      </c>
      <c r="P3926" s="6">
        <f t="shared" si="245"/>
        <v>1.7467248908296942</v>
      </c>
      <c r="Q3926" t="s">
        <v>8315</v>
      </c>
      <c r="R3926" t="s">
        <v>8316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10</v>
      </c>
      <c r="P3927" s="6">
        <f t="shared" si="245"/>
        <v>20</v>
      </c>
      <c r="Q3927" t="s">
        <v>8315</v>
      </c>
      <c r="R3927" t="s">
        <v>8316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0.3</v>
      </c>
      <c r="P3928" s="6">
        <f t="shared" si="245"/>
        <v>6.666666666666667</v>
      </c>
      <c r="Q3928" t="s">
        <v>8315</v>
      </c>
      <c r="R3928" t="s">
        <v>8316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1</v>
      </c>
      <c r="P3929" s="6">
        <f t="shared" si="245"/>
        <v>8</v>
      </c>
      <c r="Q3929" t="s">
        <v>8315</v>
      </c>
      <c r="R3929" t="s">
        <v>8316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13.020000000000001</v>
      </c>
      <c r="P3930" s="6">
        <f t="shared" si="245"/>
        <v>1.0752688172043012</v>
      </c>
      <c r="Q3930" t="s">
        <v>8315</v>
      </c>
      <c r="R3930" t="s">
        <v>8316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2.2650000000000001</v>
      </c>
      <c r="P3931" s="6">
        <f t="shared" si="245"/>
        <v>3.0905077262693159</v>
      </c>
      <c r="Q3931" t="s">
        <v>8315</v>
      </c>
      <c r="R3931" t="s">
        <v>8316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8.3333333333333332E-3</v>
      </c>
      <c r="P3934" s="6">
        <f t="shared" si="245"/>
        <v>100</v>
      </c>
      <c r="Q3934" t="s">
        <v>8315</v>
      </c>
      <c r="R3934" t="s">
        <v>8316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15.742857142857142</v>
      </c>
      <c r="P3935" s="6">
        <f t="shared" si="245"/>
        <v>1.0889292196007259</v>
      </c>
      <c r="Q3935" t="s">
        <v>8315</v>
      </c>
      <c r="R3935" t="s">
        <v>8316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11</v>
      </c>
      <c r="P3936" s="6">
        <f t="shared" si="245"/>
        <v>2.1818181818181821</v>
      </c>
      <c r="Q3936" t="s">
        <v>8315</v>
      </c>
      <c r="R3936" t="s">
        <v>8316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43.833333333333336</v>
      </c>
      <c r="P3937" s="6">
        <f t="shared" si="245"/>
        <v>1.7490494296577948</v>
      </c>
      <c r="Q3937" t="s">
        <v>8315</v>
      </c>
      <c r="R3937" t="s">
        <v>8316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86.135181975736558</v>
      </c>
      <c r="P3939" s="6">
        <f t="shared" si="245"/>
        <v>0.4024144869215292</v>
      </c>
      <c r="Q3939" t="s">
        <v>8315</v>
      </c>
      <c r="R3939" t="s">
        <v>8316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12.196620583717358</v>
      </c>
      <c r="P3940" s="6">
        <f t="shared" si="245"/>
        <v>1.2594458438287155</v>
      </c>
      <c r="Q3940" t="s">
        <v>8315</v>
      </c>
      <c r="R3940" t="s">
        <v>8316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0.1</v>
      </c>
      <c r="P3941" s="6">
        <f t="shared" si="245"/>
        <v>20</v>
      </c>
      <c r="Q3941" t="s">
        <v>8315</v>
      </c>
      <c r="R3941" t="s">
        <v>8316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0.22</v>
      </c>
      <c r="P3942" s="6">
        <f t="shared" si="245"/>
        <v>18.181818181818183</v>
      </c>
      <c r="Q3942" t="s">
        <v>8315</v>
      </c>
      <c r="R3942" t="s">
        <v>8316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0.90909090909090906</v>
      </c>
      <c r="P3943" s="6">
        <f t="shared" si="245"/>
        <v>4</v>
      </c>
      <c r="Q3943" t="s">
        <v>8315</v>
      </c>
      <c r="R3943" t="s">
        <v>8316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35.64</v>
      </c>
      <c r="P3945" s="6">
        <f t="shared" si="245"/>
        <v>0.72951739618406286</v>
      </c>
      <c r="Q3945" t="s">
        <v>8315</v>
      </c>
      <c r="R3945" t="s">
        <v>8316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0.25</v>
      </c>
      <c r="P3947" s="6">
        <f t="shared" si="245"/>
        <v>20</v>
      </c>
      <c r="Q3947" t="s">
        <v>8315</v>
      </c>
      <c r="R3947" t="s">
        <v>8316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3.25</v>
      </c>
      <c r="P3948" s="6">
        <f t="shared" si="245"/>
        <v>2.5641025641025639</v>
      </c>
      <c r="Q3948" t="s">
        <v>8315</v>
      </c>
      <c r="R3948" t="s">
        <v>8316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3.3666666666666663</v>
      </c>
      <c r="P3949" s="6">
        <f t="shared" si="245"/>
        <v>1.9801980198019802</v>
      </c>
      <c r="Q3949" t="s">
        <v>8315</v>
      </c>
      <c r="R3949" t="s">
        <v>8316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15.770000000000001</v>
      </c>
      <c r="P3951" s="6">
        <f t="shared" si="245"/>
        <v>2.029169308814204</v>
      </c>
      <c r="Q3951" t="s">
        <v>8315</v>
      </c>
      <c r="R3951" t="s">
        <v>8316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0.625</v>
      </c>
      <c r="P3952" s="6">
        <f t="shared" si="245"/>
        <v>4</v>
      </c>
      <c r="Q3952" t="s">
        <v>8315</v>
      </c>
      <c r="R3952" t="s">
        <v>8316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5.0000000000000001E-4</v>
      </c>
      <c r="P3953" s="6">
        <f t="shared" si="245"/>
        <v>100</v>
      </c>
      <c r="Q3953" t="s">
        <v>8315</v>
      </c>
      <c r="R3953" t="s">
        <v>8316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9.6153846153846159E-2</v>
      </c>
      <c r="P3954" s="6">
        <f t="shared" si="245"/>
        <v>4</v>
      </c>
      <c r="Q3954" t="s">
        <v>8315</v>
      </c>
      <c r="R3954" t="s">
        <v>8316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24.285714285714285</v>
      </c>
      <c r="P3957" s="6">
        <f t="shared" si="245"/>
        <v>1.8823529411764703</v>
      </c>
      <c r="Q3957" t="s">
        <v>8315</v>
      </c>
      <c r="R3957" t="s">
        <v>8316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2.5000000000000001E-2</v>
      </c>
      <c r="P3959" s="6">
        <f t="shared" si="245"/>
        <v>14.285714285714285</v>
      </c>
      <c r="Q3959" t="s">
        <v>8315</v>
      </c>
      <c r="R3959" t="s">
        <v>8316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32.049999999999997</v>
      </c>
      <c r="P3960" s="6">
        <f t="shared" si="245"/>
        <v>2.4960998439937598</v>
      </c>
      <c r="Q3960" t="s">
        <v>8315</v>
      </c>
      <c r="R3960" t="s">
        <v>8316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24.333333333333336</v>
      </c>
      <c r="P3961" s="6">
        <f t="shared" si="245"/>
        <v>4.10958904109589</v>
      </c>
      <c r="Q3961" t="s">
        <v>8315</v>
      </c>
      <c r="R3961" t="s">
        <v>8316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1.5</v>
      </c>
      <c r="P3962" s="6">
        <f t="shared" si="245"/>
        <v>8.8888888888888893</v>
      </c>
      <c r="Q3962" t="s">
        <v>8315</v>
      </c>
      <c r="R3962" t="s">
        <v>8316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0.42</v>
      </c>
      <c r="P3963" s="6">
        <f t="shared" si="245"/>
        <v>9.5238095238095237</v>
      </c>
      <c r="Q3963" t="s">
        <v>8315</v>
      </c>
      <c r="R3963" t="s">
        <v>8316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3.214285714285714</v>
      </c>
      <c r="P3964" s="6">
        <f t="shared" si="245"/>
        <v>6.666666666666667</v>
      </c>
      <c r="Q3964" t="s">
        <v>8315</v>
      </c>
      <c r="R3964" t="s">
        <v>8316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6.3</v>
      </c>
      <c r="P3966" s="6">
        <f t="shared" si="245"/>
        <v>2.3809523809523809</v>
      </c>
      <c r="Q3966" t="s">
        <v>8315</v>
      </c>
      <c r="R3966" t="s">
        <v>8316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14.249999999999998</v>
      </c>
      <c r="P3967" s="6">
        <f t="shared" si="245"/>
        <v>1.4035087719298245</v>
      </c>
      <c r="Q3967" t="s">
        <v>8315</v>
      </c>
      <c r="R3967" t="s">
        <v>8316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0.6</v>
      </c>
      <c r="P3968" s="6">
        <f t="shared" si="245"/>
        <v>4.4444444444444446</v>
      </c>
      <c r="Q3968" t="s">
        <v>8315</v>
      </c>
      <c r="R3968" t="s">
        <v>8316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24.117647058823529</v>
      </c>
      <c r="P3969" s="6">
        <f t="shared" si="245"/>
        <v>2.4390243902439024</v>
      </c>
      <c r="Q3969" t="s">
        <v>8315</v>
      </c>
      <c r="R3969" t="s">
        <v>8316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4"/>
        <v>10.54</v>
      </c>
      <c r="P3970" s="6">
        <f t="shared" si="245"/>
        <v>2.0872865275142316</v>
      </c>
      <c r="Q3970" t="s">
        <v>8315</v>
      </c>
      <c r="R3970" t="s">
        <v>8316</v>
      </c>
      <c r="S3970" s="11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248">E3971/D3971*100</f>
        <v>7.4690265486725664</v>
      </c>
      <c r="P3971" s="6">
        <f t="shared" ref="P3971:P4034" si="249">L3971/E3971*100</f>
        <v>2.8436018957345972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7.3333333333333334E-2</v>
      </c>
      <c r="P3972" s="6">
        <f t="shared" si="249"/>
        <v>18.181818181818183</v>
      </c>
      <c r="Q3972" t="s">
        <v>8315</v>
      </c>
      <c r="R3972" t="s">
        <v>8316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0.97142857142857131</v>
      </c>
      <c r="P3973" s="6">
        <f t="shared" si="249"/>
        <v>4.4117647058823533</v>
      </c>
      <c r="Q3973" t="s">
        <v>8315</v>
      </c>
      <c r="R3973" t="s">
        <v>8316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21.099999999999998</v>
      </c>
      <c r="P3974" s="6">
        <f t="shared" si="249"/>
        <v>3.7914691943127963</v>
      </c>
      <c r="Q3974" t="s">
        <v>8315</v>
      </c>
      <c r="R3974" t="s">
        <v>8316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78.100000000000009</v>
      </c>
      <c r="P3975" s="6">
        <f t="shared" si="249"/>
        <v>0.94750320102432783</v>
      </c>
      <c r="Q3975" t="s">
        <v>8315</v>
      </c>
      <c r="R3975" t="s">
        <v>8316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32</v>
      </c>
      <c r="P3976" s="6">
        <f t="shared" si="249"/>
        <v>3.4375000000000004</v>
      </c>
      <c r="Q3976" t="s">
        <v>8315</v>
      </c>
      <c r="R3976" t="s">
        <v>8316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47.692307692307693</v>
      </c>
      <c r="P3978" s="6">
        <f t="shared" si="249"/>
        <v>1.6129032258064515</v>
      </c>
      <c r="Q3978" t="s">
        <v>8315</v>
      </c>
      <c r="R3978" t="s">
        <v>8316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1.4500000000000002</v>
      </c>
      <c r="P3979" s="6">
        <f t="shared" si="249"/>
        <v>0.45977011494252873</v>
      </c>
      <c r="Q3979" t="s">
        <v>8315</v>
      </c>
      <c r="R3979" t="s">
        <v>8316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10.7</v>
      </c>
      <c r="P3980" s="6">
        <f t="shared" si="249"/>
        <v>3.7383177570093453</v>
      </c>
      <c r="Q3980" t="s">
        <v>8315</v>
      </c>
      <c r="R3980" t="s">
        <v>8316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1.8333333333333333</v>
      </c>
      <c r="P3981" s="6">
        <f t="shared" si="249"/>
        <v>5.4545454545454541</v>
      </c>
      <c r="Q3981" t="s">
        <v>8315</v>
      </c>
      <c r="R3981" t="s">
        <v>8316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18</v>
      </c>
      <c r="P3982" s="6">
        <f t="shared" si="249"/>
        <v>1.5555555555555556</v>
      </c>
      <c r="Q3982" t="s">
        <v>8315</v>
      </c>
      <c r="R3982" t="s">
        <v>8316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4.083333333333333</v>
      </c>
      <c r="P3983" s="6">
        <f t="shared" si="249"/>
        <v>0.5714285714285714</v>
      </c>
      <c r="Q3983" t="s">
        <v>8315</v>
      </c>
      <c r="R3983" t="s">
        <v>8316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20</v>
      </c>
      <c r="P3984" s="6">
        <f t="shared" si="249"/>
        <v>2.9411764705882351</v>
      </c>
      <c r="Q3984" t="s">
        <v>8315</v>
      </c>
      <c r="R3984" t="s">
        <v>8316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34.802513464991023</v>
      </c>
      <c r="P3985" s="6">
        <f t="shared" si="249"/>
        <v>1.1864843951508899</v>
      </c>
      <c r="Q3985" t="s">
        <v>8315</v>
      </c>
      <c r="R3985" t="s">
        <v>8316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6.3333333333333339</v>
      </c>
      <c r="P3986" s="6">
        <f t="shared" si="249"/>
        <v>10.526315789473683</v>
      </c>
      <c r="Q3986" t="s">
        <v>8315</v>
      </c>
      <c r="R3986" t="s">
        <v>8316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32.049999999999997</v>
      </c>
      <c r="P3987" s="6">
        <f t="shared" si="249"/>
        <v>2.9641185647425896</v>
      </c>
      <c r="Q3987" t="s">
        <v>8315</v>
      </c>
      <c r="R3987" t="s">
        <v>8316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9.76</v>
      </c>
      <c r="P3988" s="6">
        <f t="shared" si="249"/>
        <v>2.6639344262295079</v>
      </c>
      <c r="Q3988" t="s">
        <v>8315</v>
      </c>
      <c r="R3988" t="s">
        <v>8316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37.75</v>
      </c>
      <c r="P3989" s="6">
        <f t="shared" si="249"/>
        <v>8.6092715231788084</v>
      </c>
      <c r="Q3989" t="s">
        <v>8315</v>
      </c>
      <c r="R3989" t="s">
        <v>8316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2.1333333333333333</v>
      </c>
      <c r="P3990" s="6">
        <f t="shared" si="249"/>
        <v>12.5</v>
      </c>
      <c r="Q3990" t="s">
        <v>8315</v>
      </c>
      <c r="R3990" t="s">
        <v>8316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4.1818181818181817</v>
      </c>
      <c r="P3992" s="6">
        <f t="shared" si="249"/>
        <v>4.3478260869565215</v>
      </c>
      <c r="Q3992" t="s">
        <v>8315</v>
      </c>
      <c r="R3992" t="s">
        <v>8316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20</v>
      </c>
      <c r="P3993" s="6">
        <f t="shared" si="249"/>
        <v>1</v>
      </c>
      <c r="Q3993" t="s">
        <v>8315</v>
      </c>
      <c r="R3993" t="s">
        <v>8316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5.41</v>
      </c>
      <c r="P3994" s="6">
        <f t="shared" si="249"/>
        <v>1.6635859519408502</v>
      </c>
      <c r="Q3994" t="s">
        <v>8315</v>
      </c>
      <c r="R3994" t="s">
        <v>8316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6.0000000000000001E-3</v>
      </c>
      <c r="P3995" s="6">
        <f t="shared" si="249"/>
        <v>33.333333333333329</v>
      </c>
      <c r="Q3995" t="s">
        <v>8315</v>
      </c>
      <c r="R3995" t="s">
        <v>8316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0.25</v>
      </c>
      <c r="P3996" s="6">
        <f t="shared" si="249"/>
        <v>20</v>
      </c>
      <c r="Q3996" t="s">
        <v>8315</v>
      </c>
      <c r="R3996" t="s">
        <v>8316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35</v>
      </c>
      <c r="P3997" s="6">
        <f t="shared" si="249"/>
        <v>5.7142857142857144</v>
      </c>
      <c r="Q3997" t="s">
        <v>8315</v>
      </c>
      <c r="R3997" t="s">
        <v>8316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16.566666666666666</v>
      </c>
      <c r="P3998" s="6">
        <f t="shared" si="249"/>
        <v>3.4205231388329982</v>
      </c>
      <c r="Q3998" t="s">
        <v>8315</v>
      </c>
      <c r="R3998" t="s">
        <v>8316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57.199999999999996</v>
      </c>
      <c r="P4000" s="6">
        <f t="shared" si="249"/>
        <v>1.6783216783216783</v>
      </c>
      <c r="Q4000" t="s">
        <v>8315</v>
      </c>
      <c r="R4000" t="s">
        <v>8316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16.514285714285716</v>
      </c>
      <c r="P4001" s="6">
        <f t="shared" si="249"/>
        <v>1.2110726643598615</v>
      </c>
      <c r="Q4001" t="s">
        <v>8315</v>
      </c>
      <c r="R4001" t="s">
        <v>8316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0.125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37.75</v>
      </c>
      <c r="P4003" s="6">
        <f t="shared" si="249"/>
        <v>3.0905077262693159</v>
      </c>
      <c r="Q4003" t="s">
        <v>8315</v>
      </c>
      <c r="R4003" t="s">
        <v>8316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1.8399999999999999</v>
      </c>
      <c r="P4004" s="6">
        <f t="shared" si="249"/>
        <v>17.391304347826086</v>
      </c>
      <c r="Q4004" t="s">
        <v>8315</v>
      </c>
      <c r="R4004" t="s">
        <v>8316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10.050000000000001</v>
      </c>
      <c r="P4005" s="6">
        <f t="shared" si="249"/>
        <v>0.99502487562189057</v>
      </c>
      <c r="Q4005" t="s">
        <v>8315</v>
      </c>
      <c r="R4005" t="s">
        <v>8316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0.2</v>
      </c>
      <c r="P4006" s="6">
        <f t="shared" si="249"/>
        <v>100</v>
      </c>
      <c r="Q4006" t="s">
        <v>8315</v>
      </c>
      <c r="R4006" t="s">
        <v>8316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1.3333333333333335</v>
      </c>
      <c r="P4007" s="6">
        <f t="shared" si="249"/>
        <v>5</v>
      </c>
      <c r="Q4007" t="s">
        <v>8315</v>
      </c>
      <c r="R4007" t="s">
        <v>8316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6.6666666666666671E-3</v>
      </c>
      <c r="P4008" s="6">
        <f t="shared" si="249"/>
        <v>50</v>
      </c>
      <c r="Q4008" t="s">
        <v>8315</v>
      </c>
      <c r="R4008" t="s">
        <v>8316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0.25</v>
      </c>
      <c r="P4009" s="6">
        <f t="shared" si="249"/>
        <v>20</v>
      </c>
      <c r="Q4009" t="s">
        <v>8315</v>
      </c>
      <c r="R4009" t="s">
        <v>8316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6</v>
      </c>
      <c r="P4010" s="6">
        <f t="shared" si="249"/>
        <v>6.666666666666667</v>
      </c>
      <c r="Q4010" t="s">
        <v>8315</v>
      </c>
      <c r="R4010" t="s">
        <v>8316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3.8860103626943006</v>
      </c>
      <c r="P4011" s="6">
        <f t="shared" si="249"/>
        <v>4</v>
      </c>
      <c r="Q4011" t="s">
        <v>8315</v>
      </c>
      <c r="R4011" t="s">
        <v>8316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24.194444444444443</v>
      </c>
      <c r="P4012" s="6">
        <f t="shared" si="249"/>
        <v>2.1814006888633752</v>
      </c>
      <c r="Q4012" t="s">
        <v>8315</v>
      </c>
      <c r="R4012" t="s">
        <v>8316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7.6</v>
      </c>
      <c r="P4013" s="6">
        <f t="shared" si="249"/>
        <v>21.052631578947366</v>
      </c>
      <c r="Q4013" t="s">
        <v>8315</v>
      </c>
      <c r="R4013" t="s">
        <v>8316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1.3</v>
      </c>
      <c r="P4015" s="6">
        <f t="shared" si="249"/>
        <v>7.6923076923076925</v>
      </c>
      <c r="Q4015" t="s">
        <v>8315</v>
      </c>
      <c r="R4015" t="s">
        <v>8316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1.4285714285714287E-2</v>
      </c>
      <c r="P4017" s="6">
        <f t="shared" si="249"/>
        <v>100</v>
      </c>
      <c r="Q4017" t="s">
        <v>8315</v>
      </c>
      <c r="R4017" t="s">
        <v>8316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14.000000000000002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1.05</v>
      </c>
      <c r="P4019" s="6">
        <f t="shared" si="249"/>
        <v>1.9047619047619049</v>
      </c>
      <c r="Q4019" t="s">
        <v>8315</v>
      </c>
      <c r="R4019" t="s">
        <v>8316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8.6666666666666679</v>
      </c>
      <c r="P4020" s="6">
        <f t="shared" si="249"/>
        <v>3.0769230769230771</v>
      </c>
      <c r="Q4020" t="s">
        <v>8315</v>
      </c>
      <c r="R4020" t="s">
        <v>8316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0.82857142857142851</v>
      </c>
      <c r="P4021" s="6">
        <f t="shared" si="249"/>
        <v>13.793103448275861</v>
      </c>
      <c r="Q4021" t="s">
        <v>8315</v>
      </c>
      <c r="R4021" t="s">
        <v>8316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16.666666666666664</v>
      </c>
      <c r="P4022" s="6">
        <f t="shared" si="249"/>
        <v>3</v>
      </c>
      <c r="Q4022" t="s">
        <v>8315</v>
      </c>
      <c r="R4022" t="s">
        <v>8316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0.83333333333333337</v>
      </c>
      <c r="P4023" s="6">
        <f t="shared" si="249"/>
        <v>1.6</v>
      </c>
      <c r="Q4023" t="s">
        <v>8315</v>
      </c>
      <c r="R4023" t="s">
        <v>8316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69.561111111111103</v>
      </c>
      <c r="P4024" s="6">
        <f t="shared" si="249"/>
        <v>1.5733567606421213</v>
      </c>
      <c r="Q4024" t="s">
        <v>8315</v>
      </c>
      <c r="R4024" t="s">
        <v>8316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1.25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5</v>
      </c>
      <c r="P4027" s="6">
        <f t="shared" si="249"/>
        <v>1.6</v>
      </c>
      <c r="Q4027" t="s">
        <v>8315</v>
      </c>
      <c r="R4027" t="s">
        <v>8316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7.166666666666667</v>
      </c>
      <c r="P4029" s="6">
        <f t="shared" si="249"/>
        <v>3.2558139534883721</v>
      </c>
      <c r="Q4029" t="s">
        <v>8315</v>
      </c>
      <c r="R4029" t="s">
        <v>8316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28.050000000000004</v>
      </c>
      <c r="P4030" s="6">
        <f t="shared" si="249"/>
        <v>1.9607843137254901</v>
      </c>
      <c r="Q4030" t="s">
        <v>8315</v>
      </c>
      <c r="R4030" t="s">
        <v>8316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16</v>
      </c>
      <c r="P4032" s="6">
        <f t="shared" si="249"/>
        <v>1.5</v>
      </c>
      <c r="Q4032" t="s">
        <v>8315</v>
      </c>
      <c r="R4032" t="s">
        <v>8316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48"/>
        <v>6.8287037037037033</v>
      </c>
      <c r="P4034" s="6">
        <f t="shared" si="249"/>
        <v>1.6949152542372881</v>
      </c>
      <c r="Q4034" t="s">
        <v>8315</v>
      </c>
      <c r="R4034" t="s">
        <v>8316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252">E4035/D4035*100</f>
        <v>25.698702928870294</v>
      </c>
      <c r="P4035" s="6">
        <f t="shared" ref="P4035:P4098" si="253">L4035/E4035*100</f>
        <v>1.5304486005350058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1.4814814814814816</v>
      </c>
      <c r="P4036" s="6">
        <f t="shared" si="253"/>
        <v>1</v>
      </c>
      <c r="Q4036" t="s">
        <v>8315</v>
      </c>
      <c r="R4036" t="s">
        <v>8316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36.85</v>
      </c>
      <c r="P4037" s="6">
        <f t="shared" si="253"/>
        <v>0.67842605156037994</v>
      </c>
      <c r="Q4037" t="s">
        <v>8315</v>
      </c>
      <c r="R4037" t="s">
        <v>8316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47.05</v>
      </c>
      <c r="P4038" s="6">
        <f t="shared" si="253"/>
        <v>0.60219624512929504</v>
      </c>
      <c r="Q4038" t="s">
        <v>8315</v>
      </c>
      <c r="R4038" t="s">
        <v>8316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11.428571428571429</v>
      </c>
      <c r="P4039" s="6">
        <f t="shared" si="253"/>
        <v>2.5</v>
      </c>
      <c r="Q4039" t="s">
        <v>8315</v>
      </c>
      <c r="R4039" t="s">
        <v>8316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12.04</v>
      </c>
      <c r="P4040" s="6">
        <f t="shared" si="253"/>
        <v>1.3289036544850499</v>
      </c>
      <c r="Q4040" t="s">
        <v>8315</v>
      </c>
      <c r="R4040" t="s">
        <v>8316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60</v>
      </c>
      <c r="P4041" s="6">
        <f t="shared" si="253"/>
        <v>1.6666666666666667</v>
      </c>
      <c r="Q4041" t="s">
        <v>8315</v>
      </c>
      <c r="R4041" t="s">
        <v>8316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31.25</v>
      </c>
      <c r="P4042" s="6">
        <f t="shared" si="253"/>
        <v>0.08</v>
      </c>
      <c r="Q4042" t="s">
        <v>8315</v>
      </c>
      <c r="R4042" t="s">
        <v>8316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0.42</v>
      </c>
      <c r="P4043" s="6">
        <f t="shared" si="253"/>
        <v>9.5238095238095237</v>
      </c>
      <c r="Q4043" t="s">
        <v>8315</v>
      </c>
      <c r="R4043" t="s">
        <v>8316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0.21</v>
      </c>
      <c r="P4044" s="6">
        <f t="shared" si="253"/>
        <v>14.285714285714285</v>
      </c>
      <c r="Q4044" t="s">
        <v>8315</v>
      </c>
      <c r="R4044" t="s">
        <v>8316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37.5</v>
      </c>
      <c r="P4046" s="6">
        <f t="shared" si="253"/>
        <v>1.7777777777777777</v>
      </c>
      <c r="Q4046" t="s">
        <v>8315</v>
      </c>
      <c r="R4046" t="s">
        <v>8316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0.02</v>
      </c>
      <c r="P4047" s="6">
        <f t="shared" si="253"/>
        <v>100</v>
      </c>
      <c r="Q4047" t="s">
        <v>8315</v>
      </c>
      <c r="R4047" t="s">
        <v>8316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8.2142857142857135</v>
      </c>
      <c r="P4048" s="6">
        <f t="shared" si="253"/>
        <v>2.6086956521739131</v>
      </c>
      <c r="Q4048" t="s">
        <v>8315</v>
      </c>
      <c r="R4048" t="s">
        <v>8316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2.1999999999999997</v>
      </c>
      <c r="P4049" s="6">
        <f t="shared" si="253"/>
        <v>3.6363636363636362</v>
      </c>
      <c r="Q4049" t="s">
        <v>8315</v>
      </c>
      <c r="R4049" t="s">
        <v>8316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17.652941176470588</v>
      </c>
      <c r="P4050" s="6">
        <f t="shared" si="253"/>
        <v>3.0323225591469511</v>
      </c>
      <c r="Q4050" t="s">
        <v>8315</v>
      </c>
      <c r="R4050" t="s">
        <v>8316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0.08</v>
      </c>
      <c r="P4051" s="6">
        <f t="shared" si="253"/>
        <v>6.25</v>
      </c>
      <c r="Q4051" t="s">
        <v>8315</v>
      </c>
      <c r="R4051" t="s">
        <v>8316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6.6666666666666666E-2</v>
      </c>
      <c r="P4052" s="6">
        <f t="shared" si="253"/>
        <v>100</v>
      </c>
      <c r="Q4052" t="s">
        <v>8315</v>
      </c>
      <c r="R4052" t="s">
        <v>8316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37.533333333333339</v>
      </c>
      <c r="P4054" s="6">
        <f t="shared" si="253"/>
        <v>1.1545293072824157</v>
      </c>
      <c r="Q4054" t="s">
        <v>8315</v>
      </c>
      <c r="R4054" t="s">
        <v>8316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22</v>
      </c>
      <c r="P4055" s="6">
        <f t="shared" si="253"/>
        <v>1.8181818181818181</v>
      </c>
      <c r="Q4055" t="s">
        <v>8315</v>
      </c>
      <c r="R4055" t="s">
        <v>8316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17.62</v>
      </c>
      <c r="P4057" s="6">
        <f t="shared" si="253"/>
        <v>2.3836549375709422</v>
      </c>
      <c r="Q4057" t="s">
        <v>8315</v>
      </c>
      <c r="R4057" t="s">
        <v>8316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53</v>
      </c>
      <c r="P4058" s="6">
        <f t="shared" si="253"/>
        <v>1.1320754716981132</v>
      </c>
      <c r="Q4058" t="s">
        <v>8315</v>
      </c>
      <c r="R4058" t="s">
        <v>8316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22.142857142857142</v>
      </c>
      <c r="P4059" s="6">
        <f t="shared" si="253"/>
        <v>0.77419354838709675</v>
      </c>
      <c r="Q4059" t="s">
        <v>8315</v>
      </c>
      <c r="R4059" t="s">
        <v>8316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2.5333333333333332</v>
      </c>
      <c r="P4060" s="6">
        <f t="shared" si="253"/>
        <v>4.2105263157894735</v>
      </c>
      <c r="Q4060" t="s">
        <v>8315</v>
      </c>
      <c r="R4060" t="s">
        <v>8316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2.5</v>
      </c>
      <c r="P4061" s="6">
        <f t="shared" si="253"/>
        <v>2.8000000000000003</v>
      </c>
      <c r="Q4061" t="s">
        <v>8315</v>
      </c>
      <c r="R4061" t="s">
        <v>8316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2.85</v>
      </c>
      <c r="P4062" s="6">
        <f t="shared" si="253"/>
        <v>1.7543859649122806</v>
      </c>
      <c r="Q4062" t="s">
        <v>8315</v>
      </c>
      <c r="R4062" t="s">
        <v>8316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2.4500000000000002</v>
      </c>
      <c r="P4064" s="6">
        <f t="shared" si="253"/>
        <v>0.61224489795918369</v>
      </c>
      <c r="Q4064" t="s">
        <v>8315</v>
      </c>
      <c r="R4064" t="s">
        <v>8316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1.4210526315789473</v>
      </c>
      <c r="P4065" s="6">
        <f t="shared" si="253"/>
        <v>6.666666666666667</v>
      </c>
      <c r="Q4065" t="s">
        <v>8315</v>
      </c>
      <c r="R4065" t="s">
        <v>8316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19.25</v>
      </c>
      <c r="P4066" s="6">
        <f t="shared" si="253"/>
        <v>1.5584415584415585</v>
      </c>
      <c r="Q4066" t="s">
        <v>8315</v>
      </c>
      <c r="R4066" t="s">
        <v>8316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0.67500000000000004</v>
      </c>
      <c r="P4067" s="6">
        <f t="shared" si="253"/>
        <v>14.814814814814813</v>
      </c>
      <c r="Q4067" t="s">
        <v>8315</v>
      </c>
      <c r="R4067" t="s">
        <v>8316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0.16666666666666669</v>
      </c>
      <c r="P4068" s="6">
        <f t="shared" si="253"/>
        <v>4</v>
      </c>
      <c r="Q4068" t="s">
        <v>8315</v>
      </c>
      <c r="R4068" t="s">
        <v>8316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60.9</v>
      </c>
      <c r="P4069" s="6">
        <f t="shared" si="253"/>
        <v>0.55829228243021345</v>
      </c>
      <c r="Q4069" t="s">
        <v>8315</v>
      </c>
      <c r="R4069" t="s">
        <v>8316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1</v>
      </c>
      <c r="P4070" s="6">
        <f t="shared" si="253"/>
        <v>2.8612303290414873</v>
      </c>
      <c r="Q4070" t="s">
        <v>8315</v>
      </c>
      <c r="R4070" t="s">
        <v>8316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34.4</v>
      </c>
      <c r="P4071" s="6">
        <f t="shared" si="253"/>
        <v>3.0232558139534884</v>
      </c>
      <c r="Q4071" t="s">
        <v>8315</v>
      </c>
      <c r="R4071" t="s">
        <v>8316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16.5</v>
      </c>
      <c r="P4072" s="6">
        <f t="shared" si="253"/>
        <v>3.6363636363636362</v>
      </c>
      <c r="Q4072" t="s">
        <v>8315</v>
      </c>
      <c r="R4072" t="s">
        <v>8316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0.4</v>
      </c>
      <c r="P4074" s="6">
        <f t="shared" si="253"/>
        <v>50</v>
      </c>
      <c r="Q4074" t="s">
        <v>8315</v>
      </c>
      <c r="R4074" t="s">
        <v>8316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1.0571428571428572</v>
      </c>
      <c r="P4075" s="6">
        <f t="shared" si="253"/>
        <v>5.4054054054054053</v>
      </c>
      <c r="Q4075" t="s">
        <v>8315</v>
      </c>
      <c r="R4075" t="s">
        <v>8316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26.727272727272727</v>
      </c>
      <c r="P4076" s="6">
        <f t="shared" si="253"/>
        <v>2.8571428571428572</v>
      </c>
      <c r="Q4076" t="s">
        <v>8315</v>
      </c>
      <c r="R4076" t="s">
        <v>8316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28.799999999999997</v>
      </c>
      <c r="P4077" s="6">
        <f t="shared" si="253"/>
        <v>2.2569444444444442</v>
      </c>
      <c r="Q4077" t="s">
        <v>8315</v>
      </c>
      <c r="R4077" t="s">
        <v>8316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8.9</v>
      </c>
      <c r="P4079" s="6">
        <f t="shared" si="253"/>
        <v>0.44943820224719105</v>
      </c>
      <c r="Q4079" t="s">
        <v>8315</v>
      </c>
      <c r="R4079" t="s">
        <v>8316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0.16666666666666669</v>
      </c>
      <c r="P4081" s="6">
        <f t="shared" si="253"/>
        <v>20</v>
      </c>
      <c r="Q4081" t="s">
        <v>8315</v>
      </c>
      <c r="R4081" t="s">
        <v>8316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15.737410071942445</v>
      </c>
      <c r="P4083" s="6">
        <f t="shared" si="253"/>
        <v>3.4285714285714288</v>
      </c>
      <c r="Q4083" t="s">
        <v>8315</v>
      </c>
      <c r="R4083" t="s">
        <v>8316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2</v>
      </c>
      <c r="P4084" s="6">
        <f t="shared" si="253"/>
        <v>66.666666666666657</v>
      </c>
      <c r="Q4084" t="s">
        <v>8315</v>
      </c>
      <c r="R4084" t="s">
        <v>8316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21.685714285714287</v>
      </c>
      <c r="P4085" s="6">
        <f t="shared" si="253"/>
        <v>0.79051383399209485</v>
      </c>
      <c r="Q4085" t="s">
        <v>8315</v>
      </c>
      <c r="R4085" t="s">
        <v>8316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0.33333333333333337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0.2857142857142857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4.7</v>
      </c>
      <c r="P4088" s="6">
        <f t="shared" si="253"/>
        <v>10.638297872340425</v>
      </c>
      <c r="Q4088" t="s">
        <v>8315</v>
      </c>
      <c r="R4088" t="s">
        <v>8316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10.8</v>
      </c>
      <c r="P4090" s="6">
        <f t="shared" si="253"/>
        <v>1.3888888888888888</v>
      </c>
      <c r="Q4090" t="s">
        <v>8315</v>
      </c>
      <c r="R4090" t="s">
        <v>8316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4.8</v>
      </c>
      <c r="P4091" s="6">
        <f t="shared" si="253"/>
        <v>3.3333333333333335</v>
      </c>
      <c r="Q4091" t="s">
        <v>8315</v>
      </c>
      <c r="R4091" t="s">
        <v>8316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3.2</v>
      </c>
      <c r="P4092" s="6">
        <f t="shared" si="253"/>
        <v>9.375</v>
      </c>
      <c r="Q4092" t="s">
        <v>8315</v>
      </c>
      <c r="R4092" t="s">
        <v>8316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12.75</v>
      </c>
      <c r="P4093" s="6">
        <f t="shared" si="253"/>
        <v>3.9215686274509802</v>
      </c>
      <c r="Q4093" t="s">
        <v>8315</v>
      </c>
      <c r="R4093" t="s">
        <v>8316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1.8181818181818181E-2</v>
      </c>
      <c r="P4094" s="6">
        <f t="shared" si="253"/>
        <v>5</v>
      </c>
      <c r="Q4094" t="s">
        <v>8315</v>
      </c>
      <c r="R4094" t="s">
        <v>8316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2.4</v>
      </c>
      <c r="P4095" s="6">
        <f t="shared" si="253"/>
        <v>6.666666666666667</v>
      </c>
      <c r="Q4095" t="s">
        <v>8315</v>
      </c>
      <c r="R4095" t="s">
        <v>8316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36.5</v>
      </c>
      <c r="P4096" s="6">
        <f t="shared" si="253"/>
        <v>1.095890410958904</v>
      </c>
      <c r="Q4096" t="s">
        <v>8315</v>
      </c>
      <c r="R4096" t="s">
        <v>8316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2.666666666666667</v>
      </c>
      <c r="P4097" s="6">
        <f t="shared" si="253"/>
        <v>0.125</v>
      </c>
      <c r="Q4097" t="s">
        <v>8315</v>
      </c>
      <c r="R4097" t="s">
        <v>8316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2"/>
        <v>11.428571428571429</v>
      </c>
      <c r="P4098" s="6">
        <f t="shared" si="253"/>
        <v>1.25</v>
      </c>
      <c r="Q4098" t="s">
        <v>8315</v>
      </c>
      <c r="R4098" t="s">
        <v>8316</v>
      </c>
      <c r="S4098" s="11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256">E4099/D4099*100</f>
        <v>0</v>
      </c>
      <c r="P4099" s="6" t="e">
        <f t="shared" ref="P4099:P4115" si="257">L4099/E4099*100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1.1111111111111112</v>
      </c>
      <c r="P4101" s="6">
        <f t="shared" si="257"/>
        <v>2</v>
      </c>
      <c r="Q4101" t="s">
        <v>8315</v>
      </c>
      <c r="R4101" t="s">
        <v>8316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27.400000000000002</v>
      </c>
      <c r="P4104" s="6">
        <f t="shared" si="257"/>
        <v>4.3795620437956204</v>
      </c>
      <c r="Q4104" t="s">
        <v>8315</v>
      </c>
      <c r="R4104" t="s">
        <v>8316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10</v>
      </c>
      <c r="P4105" s="6">
        <f t="shared" si="257"/>
        <v>6</v>
      </c>
      <c r="Q4105" t="s">
        <v>8315</v>
      </c>
      <c r="R4105" t="s">
        <v>8316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21.366666666666667</v>
      </c>
      <c r="P4106" s="6">
        <f t="shared" si="257"/>
        <v>2.1840873634945397</v>
      </c>
      <c r="Q4106" t="s">
        <v>8315</v>
      </c>
      <c r="R4106" t="s">
        <v>8316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6.9696969696969706</v>
      </c>
      <c r="P4107" s="6">
        <f t="shared" si="257"/>
        <v>0.26086956521739135</v>
      </c>
      <c r="Q4107" t="s">
        <v>8315</v>
      </c>
      <c r="R4107" t="s">
        <v>8316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70.599999999999994</v>
      </c>
      <c r="P4108" s="6">
        <f t="shared" si="257"/>
        <v>0.93484419263456087</v>
      </c>
      <c r="Q4108" t="s">
        <v>8315</v>
      </c>
      <c r="R4108" t="s">
        <v>8316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2.0500000000000003</v>
      </c>
      <c r="P4109" s="6">
        <f t="shared" si="257"/>
        <v>9.7560975609756095</v>
      </c>
      <c r="Q4109" t="s">
        <v>8315</v>
      </c>
      <c r="R4109" t="s">
        <v>8316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1.9666666666666666</v>
      </c>
      <c r="P4110" s="6">
        <f t="shared" si="257"/>
        <v>1.6949152542372881</v>
      </c>
      <c r="Q4110" t="s">
        <v>8315</v>
      </c>
      <c r="R4110" t="s">
        <v>8316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28.666666666666668</v>
      </c>
      <c r="P4112" s="6">
        <f t="shared" si="257"/>
        <v>6.9767441860465116</v>
      </c>
      <c r="Q4112" t="s">
        <v>8315</v>
      </c>
      <c r="R4112" t="s">
        <v>8316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3.1333333333333333</v>
      </c>
      <c r="P4113" s="6">
        <f t="shared" si="257"/>
        <v>6.3829787234042552</v>
      </c>
      <c r="Q4113" t="s">
        <v>8315</v>
      </c>
      <c r="R4113" t="s">
        <v>8316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0.04</v>
      </c>
      <c r="P4114" s="6">
        <f t="shared" si="257"/>
        <v>100</v>
      </c>
      <c r="Q4114" t="s">
        <v>8315</v>
      </c>
      <c r="R4114" t="s">
        <v>8316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0.2</v>
      </c>
      <c r="P4115" s="6">
        <f t="shared" si="257"/>
        <v>100</v>
      </c>
      <c r="Q4115" t="s">
        <v>8315</v>
      </c>
      <c r="R4115" t="s">
        <v>8316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4115">
    <cfRule type="cellIs" dxfId="12" priority="2" operator="equal">
      <formula>"live"</formula>
    </cfRule>
    <cfRule type="cellIs" dxfId="11" priority="3" operator="equal">
      <formula>"canceled"</formula>
    </cfRule>
    <cfRule type="cellIs" dxfId="10" priority="4" operator="equal">
      <formula>"cancelled"</formula>
    </cfRule>
    <cfRule type="cellIs" dxfId="9" priority="5" operator="equal">
      <formula>"failed"</formula>
    </cfRule>
    <cfRule type="cellIs" dxfId="8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14"/>
  <sheetViews>
    <sheetView workbookViewId="0">
      <selection activeCell="A6" sqref="A6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8" t="s">
        <v>8223</v>
      </c>
      <c r="B1" t="s">
        <v>8360</v>
      </c>
    </row>
    <row r="3" spans="1:5" x14ac:dyDescent="0.25">
      <c r="A3" s="8" t="s">
        <v>8362</v>
      </c>
      <c r="B3" s="8" t="s">
        <v>8361</v>
      </c>
    </row>
    <row r="4" spans="1:5" x14ac:dyDescent="0.25">
      <c r="A4" s="8" t="s">
        <v>8358</v>
      </c>
      <c r="B4" t="s">
        <v>8219</v>
      </c>
      <c r="C4" t="s">
        <v>8221</v>
      </c>
      <c r="D4" t="s">
        <v>8220</v>
      </c>
      <c r="E4" t="s">
        <v>8359</v>
      </c>
    </row>
    <row r="5" spans="1:5" x14ac:dyDescent="0.25">
      <c r="A5" s="9" t="s">
        <v>8308</v>
      </c>
      <c r="B5" s="5">
        <v>300</v>
      </c>
      <c r="C5" s="5">
        <v>180</v>
      </c>
      <c r="D5" s="5">
        <v>40</v>
      </c>
      <c r="E5" s="5">
        <v>520</v>
      </c>
    </row>
    <row r="6" spans="1:5" x14ac:dyDescent="0.25">
      <c r="A6" s="9" t="s">
        <v>8334</v>
      </c>
      <c r="B6" s="5">
        <v>34</v>
      </c>
      <c r="C6" s="5">
        <v>140</v>
      </c>
      <c r="D6" s="5">
        <v>20</v>
      </c>
      <c r="E6" s="5">
        <v>194</v>
      </c>
    </row>
    <row r="7" spans="1:5" x14ac:dyDescent="0.25">
      <c r="A7" s="9" t="s">
        <v>8331</v>
      </c>
      <c r="B7" s="5">
        <v>80</v>
      </c>
      <c r="C7" s="5">
        <v>140</v>
      </c>
      <c r="D7" s="5"/>
      <c r="E7" s="5">
        <v>220</v>
      </c>
    </row>
    <row r="8" spans="1:5" x14ac:dyDescent="0.25">
      <c r="A8" s="9" t="s">
        <v>8329</v>
      </c>
      <c r="B8" s="5"/>
      <c r="C8" s="5"/>
      <c r="D8" s="5">
        <v>24</v>
      </c>
      <c r="E8" s="5">
        <v>24</v>
      </c>
    </row>
    <row r="9" spans="1:5" x14ac:dyDescent="0.25">
      <c r="A9" s="9" t="s">
        <v>8323</v>
      </c>
      <c r="B9" s="5">
        <v>540</v>
      </c>
      <c r="C9" s="5">
        <v>120</v>
      </c>
      <c r="D9" s="5">
        <v>20</v>
      </c>
      <c r="E9" s="5">
        <v>680</v>
      </c>
    </row>
    <row r="10" spans="1:5" x14ac:dyDescent="0.25">
      <c r="A10" s="9" t="s">
        <v>8336</v>
      </c>
      <c r="B10" s="5">
        <v>103</v>
      </c>
      <c r="C10" s="5">
        <v>117</v>
      </c>
      <c r="D10" s="5"/>
      <c r="E10" s="5">
        <v>220</v>
      </c>
    </row>
    <row r="11" spans="1:5" x14ac:dyDescent="0.25">
      <c r="A11" s="9" t="s">
        <v>8320</v>
      </c>
      <c r="B11" s="5">
        <v>80</v>
      </c>
      <c r="C11" s="5">
        <v>127</v>
      </c>
      <c r="D11" s="5">
        <v>30</v>
      </c>
      <c r="E11" s="5">
        <v>237</v>
      </c>
    </row>
    <row r="12" spans="1:5" x14ac:dyDescent="0.25">
      <c r="A12" s="9" t="s">
        <v>8317</v>
      </c>
      <c r="B12" s="5">
        <v>209</v>
      </c>
      <c r="C12" s="5">
        <v>213</v>
      </c>
      <c r="D12" s="5">
        <v>178</v>
      </c>
      <c r="E12" s="5">
        <v>600</v>
      </c>
    </row>
    <row r="13" spans="1:5" x14ac:dyDescent="0.25">
      <c r="A13" s="9" t="s">
        <v>8315</v>
      </c>
      <c r="B13" s="5">
        <v>839</v>
      </c>
      <c r="C13" s="5">
        <v>493</v>
      </c>
      <c r="D13" s="5">
        <v>37</v>
      </c>
      <c r="E13" s="5">
        <v>1369</v>
      </c>
    </row>
    <row r="14" spans="1:5" x14ac:dyDescent="0.25">
      <c r="A14" s="9" t="s">
        <v>8359</v>
      </c>
      <c r="B14" s="5">
        <v>2185</v>
      </c>
      <c r="C14" s="5">
        <v>1530</v>
      </c>
      <c r="D14" s="5">
        <v>349</v>
      </c>
      <c r="E14" s="5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F48"/>
  <sheetViews>
    <sheetView topLeftCell="A4" workbookViewId="0">
      <selection activeCell="A13" sqref="A7:A47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2" spans="1:6" x14ac:dyDescent="0.25">
      <c r="A2" s="8" t="s">
        <v>8223</v>
      </c>
      <c r="B2" t="s">
        <v>8360</v>
      </c>
    </row>
    <row r="3" spans="1:6" x14ac:dyDescent="0.25">
      <c r="A3" s="8" t="s">
        <v>8365</v>
      </c>
      <c r="B3" t="s">
        <v>8360</v>
      </c>
    </row>
    <row r="5" spans="1:6" x14ac:dyDescent="0.25">
      <c r="A5" s="8" t="s">
        <v>8362</v>
      </c>
      <c r="B5" s="8" t="s">
        <v>8361</v>
      </c>
    </row>
    <row r="6" spans="1:6" x14ac:dyDescent="0.25">
      <c r="A6" s="8" t="s">
        <v>8358</v>
      </c>
      <c r="B6" t="s">
        <v>8220</v>
      </c>
      <c r="C6" t="s">
        <v>8221</v>
      </c>
      <c r="D6" t="s">
        <v>8222</v>
      </c>
      <c r="E6" t="s">
        <v>8219</v>
      </c>
      <c r="F6" t="s">
        <v>8359</v>
      </c>
    </row>
    <row r="7" spans="1:6" x14ac:dyDescent="0.25">
      <c r="A7" s="9" t="s">
        <v>8314</v>
      </c>
      <c r="B7" s="5"/>
      <c r="C7" s="5">
        <v>100</v>
      </c>
      <c r="D7" s="5"/>
      <c r="E7" s="5"/>
      <c r="F7" s="5">
        <v>100</v>
      </c>
    </row>
    <row r="8" spans="1:6" x14ac:dyDescent="0.25">
      <c r="A8" s="9" t="s">
        <v>8342</v>
      </c>
      <c r="B8" s="5">
        <v>20</v>
      </c>
      <c r="C8" s="5"/>
      <c r="D8" s="5"/>
      <c r="E8" s="5"/>
      <c r="F8" s="5">
        <v>20</v>
      </c>
    </row>
    <row r="9" spans="1:6" x14ac:dyDescent="0.25">
      <c r="A9" s="9" t="s">
        <v>8330</v>
      </c>
      <c r="B9" s="5">
        <v>24</v>
      </c>
      <c r="C9" s="5"/>
      <c r="D9" s="5"/>
      <c r="E9" s="5"/>
      <c r="F9" s="5">
        <v>24</v>
      </c>
    </row>
    <row r="10" spans="1:6" x14ac:dyDescent="0.25">
      <c r="A10" s="9" t="s">
        <v>8356</v>
      </c>
      <c r="B10" s="5"/>
      <c r="C10" s="5">
        <v>40</v>
      </c>
      <c r="D10" s="5"/>
      <c r="E10" s="5"/>
      <c r="F10" s="5">
        <v>40</v>
      </c>
    </row>
    <row r="11" spans="1:6" x14ac:dyDescent="0.25">
      <c r="A11" s="9" t="s">
        <v>8352</v>
      </c>
      <c r="B11" s="5"/>
      <c r="C11" s="5"/>
      <c r="D11" s="5"/>
      <c r="E11" s="5">
        <v>40</v>
      </c>
      <c r="F11" s="5">
        <v>40</v>
      </c>
    </row>
    <row r="12" spans="1:6" x14ac:dyDescent="0.25">
      <c r="A12" s="9" t="s">
        <v>8313</v>
      </c>
      <c r="B12" s="5"/>
      <c r="C12" s="5"/>
      <c r="D12" s="5"/>
      <c r="E12" s="5">
        <v>180</v>
      </c>
      <c r="F12" s="5">
        <v>180</v>
      </c>
    </row>
    <row r="13" spans="1:6" x14ac:dyDescent="0.25">
      <c r="A13" s="9" t="s">
        <v>8312</v>
      </c>
      <c r="B13" s="5"/>
      <c r="C13" s="5">
        <v>80</v>
      </c>
      <c r="D13" s="5"/>
      <c r="E13" s="5"/>
      <c r="F13" s="5">
        <v>80</v>
      </c>
    </row>
    <row r="14" spans="1:6" x14ac:dyDescent="0.25">
      <c r="A14" s="9" t="s">
        <v>8328</v>
      </c>
      <c r="B14" s="5"/>
      <c r="C14" s="5"/>
      <c r="D14" s="5"/>
      <c r="E14" s="5">
        <v>40</v>
      </c>
      <c r="F14" s="5">
        <v>40</v>
      </c>
    </row>
    <row r="15" spans="1:6" x14ac:dyDescent="0.25">
      <c r="A15" s="9" t="s">
        <v>8345</v>
      </c>
      <c r="B15" s="5"/>
      <c r="C15" s="5">
        <v>40</v>
      </c>
      <c r="D15" s="5">
        <v>20</v>
      </c>
      <c r="E15" s="5"/>
      <c r="F15" s="5">
        <v>60</v>
      </c>
    </row>
    <row r="16" spans="1:6" x14ac:dyDescent="0.25">
      <c r="A16" s="9" t="s">
        <v>8322</v>
      </c>
      <c r="B16" s="5"/>
      <c r="C16" s="5">
        <v>40</v>
      </c>
      <c r="D16" s="5"/>
      <c r="E16" s="5"/>
      <c r="F16" s="5">
        <v>40</v>
      </c>
    </row>
    <row r="17" spans="1:6" x14ac:dyDescent="0.25">
      <c r="A17" s="9" t="s">
        <v>8335</v>
      </c>
      <c r="B17" s="5">
        <v>20</v>
      </c>
      <c r="C17" s="5">
        <v>120</v>
      </c>
      <c r="D17" s="5"/>
      <c r="E17" s="5"/>
      <c r="F17" s="5">
        <v>140</v>
      </c>
    </row>
    <row r="18" spans="1:6" x14ac:dyDescent="0.25">
      <c r="A18" s="9" t="s">
        <v>8346</v>
      </c>
      <c r="B18" s="5"/>
      <c r="C18" s="5">
        <v>20</v>
      </c>
      <c r="D18" s="5"/>
      <c r="E18" s="5"/>
      <c r="F18" s="5">
        <v>20</v>
      </c>
    </row>
    <row r="19" spans="1:6" x14ac:dyDescent="0.25">
      <c r="A19" s="9" t="s">
        <v>8347</v>
      </c>
      <c r="B19" s="5"/>
      <c r="C19" s="5"/>
      <c r="D19" s="5"/>
      <c r="E19" s="5">
        <v>140</v>
      </c>
      <c r="F19" s="5">
        <v>140</v>
      </c>
    </row>
    <row r="20" spans="1:6" x14ac:dyDescent="0.25">
      <c r="A20" s="9" t="s">
        <v>8327</v>
      </c>
      <c r="B20" s="5"/>
      <c r="C20" s="5">
        <v>20</v>
      </c>
      <c r="D20" s="5"/>
      <c r="E20" s="5">
        <v>140</v>
      </c>
      <c r="F20" s="5">
        <v>160</v>
      </c>
    </row>
    <row r="21" spans="1:6" x14ac:dyDescent="0.25">
      <c r="A21" s="9" t="s">
        <v>8326</v>
      </c>
      <c r="B21" s="5"/>
      <c r="C21" s="5">
        <v>60</v>
      </c>
      <c r="D21" s="5"/>
      <c r="E21" s="5"/>
      <c r="F21" s="5">
        <v>60</v>
      </c>
    </row>
    <row r="22" spans="1:6" x14ac:dyDescent="0.25">
      <c r="A22" s="9" t="s">
        <v>8354</v>
      </c>
      <c r="B22" s="5"/>
      <c r="C22" s="5">
        <v>11</v>
      </c>
      <c r="D22" s="5"/>
      <c r="E22" s="5">
        <v>9</v>
      </c>
      <c r="F22" s="5">
        <v>20</v>
      </c>
    </row>
    <row r="23" spans="1:6" x14ac:dyDescent="0.25">
      <c r="A23" s="9" t="s">
        <v>8325</v>
      </c>
      <c r="B23" s="5"/>
      <c r="C23" s="5"/>
      <c r="D23" s="5"/>
      <c r="E23" s="5">
        <v>20</v>
      </c>
      <c r="F23" s="5">
        <v>20</v>
      </c>
    </row>
    <row r="24" spans="1:6" x14ac:dyDescent="0.25">
      <c r="A24" s="9" t="s">
        <v>8333</v>
      </c>
      <c r="B24" s="5"/>
      <c r="C24" s="5">
        <v>40</v>
      </c>
      <c r="D24" s="5"/>
      <c r="E24" s="5"/>
      <c r="F24" s="5">
        <v>40</v>
      </c>
    </row>
    <row r="25" spans="1:6" x14ac:dyDescent="0.25">
      <c r="A25" s="9" t="s">
        <v>8357</v>
      </c>
      <c r="B25" s="5">
        <v>20</v>
      </c>
      <c r="C25" s="5">
        <v>60</v>
      </c>
      <c r="D25" s="5"/>
      <c r="E25" s="5">
        <v>60</v>
      </c>
      <c r="F25" s="5">
        <v>140</v>
      </c>
    </row>
    <row r="26" spans="1:6" x14ac:dyDescent="0.25">
      <c r="A26" s="9" t="s">
        <v>8341</v>
      </c>
      <c r="B26" s="5"/>
      <c r="C26" s="5">
        <v>20</v>
      </c>
      <c r="D26" s="5"/>
      <c r="E26" s="5"/>
      <c r="F26" s="5">
        <v>20</v>
      </c>
    </row>
    <row r="27" spans="1:6" x14ac:dyDescent="0.25">
      <c r="A27" s="9" t="s">
        <v>8321</v>
      </c>
      <c r="B27" s="5"/>
      <c r="C27" s="5"/>
      <c r="D27" s="5"/>
      <c r="E27" s="5">
        <v>60</v>
      </c>
      <c r="F27" s="5">
        <v>60</v>
      </c>
    </row>
    <row r="28" spans="1:6" x14ac:dyDescent="0.25">
      <c r="A28" s="9" t="s">
        <v>8348</v>
      </c>
      <c r="B28" s="5"/>
      <c r="C28" s="5">
        <v>20</v>
      </c>
      <c r="D28" s="5"/>
      <c r="E28" s="5"/>
      <c r="F28" s="5">
        <v>20</v>
      </c>
    </row>
    <row r="29" spans="1:6" x14ac:dyDescent="0.25">
      <c r="A29" s="9" t="s">
        <v>8337</v>
      </c>
      <c r="B29" s="5"/>
      <c r="C29" s="5">
        <v>57</v>
      </c>
      <c r="D29" s="5"/>
      <c r="E29" s="5">
        <v>103</v>
      </c>
      <c r="F29" s="5">
        <v>160</v>
      </c>
    </row>
    <row r="30" spans="1:6" x14ac:dyDescent="0.25">
      <c r="A30" s="9" t="s">
        <v>8343</v>
      </c>
      <c r="B30" s="5"/>
      <c r="C30" s="5">
        <v>20</v>
      </c>
      <c r="D30" s="5"/>
      <c r="E30" s="5"/>
      <c r="F30" s="5">
        <v>20</v>
      </c>
    </row>
    <row r="31" spans="1:6" x14ac:dyDescent="0.25">
      <c r="A31" s="9" t="s">
        <v>8316</v>
      </c>
      <c r="B31" s="5"/>
      <c r="C31" s="5">
        <v>353</v>
      </c>
      <c r="D31" s="5">
        <v>19</v>
      </c>
      <c r="E31" s="5">
        <v>694</v>
      </c>
      <c r="F31" s="5">
        <v>1066</v>
      </c>
    </row>
    <row r="32" spans="1:6" x14ac:dyDescent="0.25">
      <c r="A32" s="9" t="s">
        <v>8344</v>
      </c>
      <c r="B32" s="5"/>
      <c r="C32" s="5"/>
      <c r="D32" s="5"/>
      <c r="E32" s="5">
        <v>40</v>
      </c>
      <c r="F32" s="5">
        <v>40</v>
      </c>
    </row>
    <row r="33" spans="1:6" x14ac:dyDescent="0.25">
      <c r="A33" s="9" t="s">
        <v>8340</v>
      </c>
      <c r="B33" s="5"/>
      <c r="C33" s="5"/>
      <c r="D33" s="5"/>
      <c r="E33" s="5">
        <v>20</v>
      </c>
      <c r="F33" s="5">
        <v>20</v>
      </c>
    </row>
    <row r="34" spans="1:6" x14ac:dyDescent="0.25">
      <c r="A34" s="9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5">
      <c r="A35" s="9" t="s">
        <v>8324</v>
      </c>
      <c r="B35" s="5"/>
      <c r="C35" s="5"/>
      <c r="D35" s="5"/>
      <c r="E35" s="5">
        <v>260</v>
      </c>
      <c r="F35" s="5">
        <v>260</v>
      </c>
    </row>
    <row r="36" spans="1:6" x14ac:dyDescent="0.25">
      <c r="A36" s="9" t="s">
        <v>8311</v>
      </c>
      <c r="B36" s="5">
        <v>40</v>
      </c>
      <c r="C36" s="5"/>
      <c r="D36" s="5"/>
      <c r="E36" s="5"/>
      <c r="F36" s="5">
        <v>40</v>
      </c>
    </row>
    <row r="37" spans="1:6" x14ac:dyDescent="0.25">
      <c r="A37" s="9" t="s">
        <v>8310</v>
      </c>
      <c r="B37" s="5"/>
      <c r="C37" s="5"/>
      <c r="D37" s="5"/>
      <c r="E37" s="5">
        <v>60</v>
      </c>
      <c r="F37" s="5">
        <v>60</v>
      </c>
    </row>
    <row r="38" spans="1:6" x14ac:dyDescent="0.25">
      <c r="A38" s="9" t="s">
        <v>8350</v>
      </c>
      <c r="B38" s="5"/>
      <c r="C38" s="5"/>
      <c r="D38" s="5">
        <v>6</v>
      </c>
      <c r="E38" s="5">
        <v>34</v>
      </c>
      <c r="F38" s="5">
        <v>40</v>
      </c>
    </row>
    <row r="39" spans="1:6" x14ac:dyDescent="0.25">
      <c r="A39" s="9" t="s">
        <v>8353</v>
      </c>
      <c r="B39" s="5">
        <v>18</v>
      </c>
      <c r="C39" s="5">
        <v>2</v>
      </c>
      <c r="D39" s="5"/>
      <c r="E39" s="5">
        <v>40</v>
      </c>
      <c r="F39" s="5">
        <v>60</v>
      </c>
    </row>
    <row r="40" spans="1:6" x14ac:dyDescent="0.25">
      <c r="A40" s="9" t="s">
        <v>8355</v>
      </c>
      <c r="B40" s="5">
        <v>17</v>
      </c>
      <c r="C40" s="5">
        <v>80</v>
      </c>
      <c r="D40" s="5">
        <v>5</v>
      </c>
      <c r="E40" s="5">
        <v>85</v>
      </c>
      <c r="F40" s="5">
        <v>187</v>
      </c>
    </row>
    <row r="41" spans="1:6" x14ac:dyDescent="0.25">
      <c r="A41" s="9" t="s">
        <v>8349</v>
      </c>
      <c r="B41" s="5"/>
      <c r="C41" s="5"/>
      <c r="D41" s="5"/>
      <c r="E41" s="5">
        <v>80</v>
      </c>
      <c r="F41" s="5">
        <v>80</v>
      </c>
    </row>
    <row r="42" spans="1:6" x14ac:dyDescent="0.25">
      <c r="A42" s="9" t="s">
        <v>8309</v>
      </c>
      <c r="B42" s="5"/>
      <c r="C42" s="5"/>
      <c r="D42" s="5"/>
      <c r="E42" s="5">
        <v>60</v>
      </c>
      <c r="F42" s="5">
        <v>60</v>
      </c>
    </row>
    <row r="43" spans="1:6" x14ac:dyDescent="0.25">
      <c r="A43" s="9" t="s">
        <v>8339</v>
      </c>
      <c r="B43" s="5">
        <v>10</v>
      </c>
      <c r="C43" s="5">
        <v>47</v>
      </c>
      <c r="D43" s="5"/>
      <c r="E43" s="5"/>
      <c r="F43" s="5">
        <v>57</v>
      </c>
    </row>
    <row r="44" spans="1:6" x14ac:dyDescent="0.25">
      <c r="A44" s="9" t="s">
        <v>8332</v>
      </c>
      <c r="B44" s="5"/>
      <c r="C44" s="5">
        <v>100</v>
      </c>
      <c r="D44" s="5"/>
      <c r="E44" s="5"/>
      <c r="F44" s="5">
        <v>100</v>
      </c>
    </row>
    <row r="45" spans="1:6" x14ac:dyDescent="0.25">
      <c r="A45" s="9" t="s">
        <v>8319</v>
      </c>
      <c r="B45" s="5">
        <v>60</v>
      </c>
      <c r="C45" s="5">
        <v>120</v>
      </c>
      <c r="D45" s="5"/>
      <c r="E45" s="5">
        <v>20</v>
      </c>
      <c r="F45" s="5">
        <v>200</v>
      </c>
    </row>
    <row r="46" spans="1:6" x14ac:dyDescent="0.25">
      <c r="A46" s="9" t="s">
        <v>8318</v>
      </c>
      <c r="B46" s="5">
        <v>100</v>
      </c>
      <c r="C46" s="5">
        <v>60</v>
      </c>
      <c r="D46" s="5"/>
      <c r="E46" s="5"/>
      <c r="F46" s="5">
        <v>160</v>
      </c>
    </row>
    <row r="47" spans="1:6" x14ac:dyDescent="0.25">
      <c r="A47" s="9" t="s">
        <v>8338</v>
      </c>
      <c r="B47" s="5">
        <v>20</v>
      </c>
      <c r="C47" s="5"/>
      <c r="D47" s="5"/>
      <c r="E47" s="5"/>
      <c r="F47" s="5">
        <v>20</v>
      </c>
    </row>
    <row r="48" spans="1:6" x14ac:dyDescent="0.25">
      <c r="A48" s="9" t="s">
        <v>8359</v>
      </c>
      <c r="B48" s="5">
        <v>349</v>
      </c>
      <c r="C48" s="5">
        <v>1530</v>
      </c>
      <c r="D48" s="5">
        <v>50</v>
      </c>
      <c r="E48" s="5">
        <v>2185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P25" sqref="P25"/>
    </sheetView>
  </sheetViews>
  <sheetFormatPr defaultRowHeight="15" x14ac:dyDescent="0.25"/>
  <cols>
    <col min="1" max="1" width="15.5703125" customWidth="1"/>
    <col min="2" max="2" width="16.28515625" customWidth="1"/>
    <col min="3" max="3" width="6.140625" customWidth="1"/>
    <col min="4" max="4" width="10" customWidth="1"/>
    <col min="5" max="6" width="11.28515625" customWidth="1"/>
    <col min="7" max="7" width="11.28515625" bestFit="1" customWidth="1"/>
  </cols>
  <sheetData>
    <row r="1" spans="1:5" x14ac:dyDescent="0.25">
      <c r="A1" s="8" t="s">
        <v>8365</v>
      </c>
      <c r="B1" t="s">
        <v>8360</v>
      </c>
    </row>
    <row r="3" spans="1:5" x14ac:dyDescent="0.25">
      <c r="A3" s="8" t="s">
        <v>8362</v>
      </c>
      <c r="B3" s="8" t="s">
        <v>8361</v>
      </c>
    </row>
    <row r="4" spans="1:5" x14ac:dyDescent="0.25">
      <c r="A4" s="8" t="s">
        <v>8358</v>
      </c>
      <c r="B4" t="s">
        <v>8220</v>
      </c>
      <c r="C4" t="s">
        <v>8221</v>
      </c>
      <c r="D4" t="s">
        <v>8219</v>
      </c>
      <c r="E4" t="s">
        <v>8359</v>
      </c>
    </row>
    <row r="5" spans="1:5" x14ac:dyDescent="0.25">
      <c r="A5" s="9" t="s">
        <v>8372</v>
      </c>
      <c r="B5" s="5">
        <v>34</v>
      </c>
      <c r="C5" s="5">
        <v>149</v>
      </c>
      <c r="D5" s="5">
        <v>182</v>
      </c>
      <c r="E5" s="5">
        <v>365</v>
      </c>
    </row>
    <row r="6" spans="1:5" x14ac:dyDescent="0.25">
      <c r="A6" s="9" t="s">
        <v>8373</v>
      </c>
      <c r="B6" s="5">
        <v>27</v>
      </c>
      <c r="C6" s="5">
        <v>106</v>
      </c>
      <c r="D6" s="5">
        <v>202</v>
      </c>
      <c r="E6" s="5">
        <v>335</v>
      </c>
    </row>
    <row r="7" spans="1:5" x14ac:dyDescent="0.25">
      <c r="A7" s="9" t="s">
        <v>8374</v>
      </c>
      <c r="B7" s="5">
        <v>28</v>
      </c>
      <c r="C7" s="5">
        <v>108</v>
      </c>
      <c r="D7" s="5">
        <v>180</v>
      </c>
      <c r="E7" s="5">
        <v>316</v>
      </c>
    </row>
    <row r="8" spans="1:5" x14ac:dyDescent="0.25">
      <c r="A8" s="9" t="s">
        <v>8375</v>
      </c>
      <c r="B8" s="5">
        <v>27</v>
      </c>
      <c r="C8" s="5">
        <v>102</v>
      </c>
      <c r="D8" s="5">
        <v>192</v>
      </c>
      <c r="E8" s="5">
        <v>321</v>
      </c>
    </row>
    <row r="9" spans="1:5" x14ac:dyDescent="0.25">
      <c r="A9" s="9" t="s">
        <v>8366</v>
      </c>
      <c r="B9" s="5">
        <v>26</v>
      </c>
      <c r="C9" s="5">
        <v>126</v>
      </c>
      <c r="D9" s="5">
        <v>234</v>
      </c>
      <c r="E9" s="5">
        <v>386</v>
      </c>
    </row>
    <row r="10" spans="1:5" x14ac:dyDescent="0.25">
      <c r="A10" s="9" t="s">
        <v>8376</v>
      </c>
      <c r="B10" s="5">
        <v>27</v>
      </c>
      <c r="C10" s="5">
        <v>147</v>
      </c>
      <c r="D10" s="5">
        <v>211</v>
      </c>
      <c r="E10" s="5">
        <v>385</v>
      </c>
    </row>
    <row r="11" spans="1:5" x14ac:dyDescent="0.25">
      <c r="A11" s="9" t="s">
        <v>8367</v>
      </c>
      <c r="B11" s="5">
        <v>43</v>
      </c>
      <c r="C11" s="5">
        <v>150</v>
      </c>
      <c r="D11" s="5">
        <v>194</v>
      </c>
      <c r="E11" s="5">
        <v>387</v>
      </c>
    </row>
    <row r="12" spans="1:5" x14ac:dyDescent="0.25">
      <c r="A12" s="9" t="s">
        <v>8368</v>
      </c>
      <c r="B12" s="5">
        <v>33</v>
      </c>
      <c r="C12" s="5">
        <v>134</v>
      </c>
      <c r="D12" s="5">
        <v>166</v>
      </c>
      <c r="E12" s="5">
        <v>333</v>
      </c>
    </row>
    <row r="13" spans="1:5" x14ac:dyDescent="0.25">
      <c r="A13" s="9" t="s">
        <v>8369</v>
      </c>
      <c r="B13" s="5">
        <v>24</v>
      </c>
      <c r="C13" s="5">
        <v>127</v>
      </c>
      <c r="D13" s="5">
        <v>147</v>
      </c>
      <c r="E13" s="5">
        <v>298</v>
      </c>
    </row>
    <row r="14" spans="1:5" x14ac:dyDescent="0.25">
      <c r="A14" s="9" t="s">
        <v>8370</v>
      </c>
      <c r="B14" s="5">
        <v>20</v>
      </c>
      <c r="C14" s="5">
        <v>149</v>
      </c>
      <c r="D14" s="5">
        <v>183</v>
      </c>
      <c r="E14" s="5">
        <v>352</v>
      </c>
    </row>
    <row r="15" spans="1:5" x14ac:dyDescent="0.25">
      <c r="A15" s="9" t="s">
        <v>8371</v>
      </c>
      <c r="B15" s="5">
        <v>37</v>
      </c>
      <c r="C15" s="5">
        <v>114</v>
      </c>
      <c r="D15" s="5">
        <v>183</v>
      </c>
      <c r="E15" s="5">
        <v>334</v>
      </c>
    </row>
    <row r="16" spans="1:5" x14ac:dyDescent="0.25">
      <c r="A16" s="9" t="s">
        <v>8377</v>
      </c>
      <c r="B16" s="5">
        <v>23</v>
      </c>
      <c r="C16" s="5">
        <v>118</v>
      </c>
      <c r="D16" s="5">
        <v>111</v>
      </c>
      <c r="E16" s="5">
        <v>252</v>
      </c>
    </row>
    <row r="17" spans="1:5" x14ac:dyDescent="0.25">
      <c r="A17" s="9" t="s">
        <v>8359</v>
      </c>
      <c r="B17" s="5">
        <v>349</v>
      </c>
      <c r="C17" s="5">
        <v>1530</v>
      </c>
      <c r="D17" s="5">
        <v>2185</v>
      </c>
      <c r="E17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8" sqref="J8"/>
    </sheetView>
  </sheetViews>
  <sheetFormatPr defaultRowHeight="15" x14ac:dyDescent="0.25"/>
  <cols>
    <col min="1" max="1" width="30.42578125" customWidth="1"/>
    <col min="2" max="8" width="23.28515625" customWidth="1"/>
  </cols>
  <sheetData>
    <row r="1" spans="1:8" x14ac:dyDescent="0.25">
      <c r="A1" s="1" t="s">
        <v>8378</v>
      </c>
      <c r="B1" s="1" t="s">
        <v>8379</v>
      </c>
      <c r="C1" s="1" t="s">
        <v>8400</v>
      </c>
      <c r="D1" s="1" t="s">
        <v>8401</v>
      </c>
      <c r="E1" s="1" t="s">
        <v>8380</v>
      </c>
      <c r="F1" s="1" t="s">
        <v>8402</v>
      </c>
      <c r="G1" s="1" t="s">
        <v>8403</v>
      </c>
      <c r="H1" s="1" t="s">
        <v>8381</v>
      </c>
    </row>
    <row r="2" spans="1:8" x14ac:dyDescent="0.25">
      <c r="A2" t="s">
        <v>8382</v>
      </c>
      <c r="B2">
        <f>COUNTIFS([1]Sheet1!$F$2:$F$4115,"successful",[1]Sheet1!$D$2:$D$4115,"&lt;1000")</f>
        <v>322</v>
      </c>
      <c r="C2">
        <f>COUNTIFS([1]Sheet1!$F$2:$F$4115,"failed",[1]Sheet1!$D$2:$D$4115,"&lt;1000")</f>
        <v>113</v>
      </c>
      <c r="D2">
        <f>COUNTIFS([1]Sheet1!$F$2:$F$4115,"canceled",[1]Sheet1!$D$2:$D$4115,"&lt;1000")</f>
        <v>18</v>
      </c>
      <c r="E2">
        <f>SUM(B2:D2)</f>
        <v>453</v>
      </c>
      <c r="F2" s="17">
        <f>B2/$E2</f>
        <v>0.71081677704194257</v>
      </c>
      <c r="G2" s="17">
        <f>C2/$E2</f>
        <v>0.24944812362030905</v>
      </c>
      <c r="H2" s="17">
        <f>D2/$E2</f>
        <v>3.9735099337748346E-2</v>
      </c>
    </row>
    <row r="3" spans="1:8" x14ac:dyDescent="0.25">
      <c r="A3" t="s">
        <v>8390</v>
      </c>
      <c r="B3">
        <f>COUNTIFS([1]Sheet1!$F$2:$F$4115,"successful",[1]Sheet1!$D$2:$D$4115,"&gt;=1000",[1]Sheet1!$D$2:$D$4115,"&lt;=4999")</f>
        <v>932</v>
      </c>
      <c r="C3">
        <f>COUNTIFS([1]Sheet1!$F$2:$F$4115,"failed",[1]Sheet1!$D$2:$D$4115,"&gt;=1000",[1]Sheet1!$D$2:$D$4115,"&lt;=4999")</f>
        <v>420</v>
      </c>
      <c r="D3">
        <f>COUNTIFS([1]Sheet1!$F$2:$F$4115,"canceled",[1]Sheet1!$D$2:$D$4115,"&gt;=1000",[1]Sheet1!$D$2:$D$4115,"&lt;=4999")</f>
        <v>60</v>
      </c>
      <c r="E3">
        <f t="shared" ref="E3:E13" si="0">SUM(B3:D3)</f>
        <v>1412</v>
      </c>
      <c r="F3" s="17">
        <f t="shared" ref="F3:H13" si="1">B3/$E3</f>
        <v>0.66005665722379603</v>
      </c>
      <c r="G3" s="17">
        <f t="shared" si="1"/>
        <v>0.29745042492917845</v>
      </c>
      <c r="H3" s="17">
        <f t="shared" si="1"/>
        <v>4.2492917847025496E-2</v>
      </c>
    </row>
    <row r="4" spans="1:8" x14ac:dyDescent="0.25">
      <c r="A4" t="s">
        <v>8383</v>
      </c>
      <c r="B4">
        <f>COUNTIFS([1]Sheet1!$F$2:$F$4115,"successful",[1]Sheet1!$D$2:$D$4115,"&gt;=5000",[1]Sheet1!$D$2:$D$4115,"&lt;=9999")</f>
        <v>381</v>
      </c>
      <c r="C4">
        <f>COUNTIFS([1]Sheet1!$F$2:$F$4115,"failed",[1]Sheet1!$D$2:$D$4115,"&gt;=5000",[1]Sheet1!$D$2:$D$4115,"&lt;=9999")</f>
        <v>283</v>
      </c>
      <c r="D4">
        <f>COUNTIFS([1]Sheet1!$F$2:$F$4115,"canceled",[1]Sheet1!$D$2:$D$4115,"&gt;=5000",[1]Sheet1!$D$2:$D$4115,"&lt;=9999")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1"/>
        <v>0.39525139664804471</v>
      </c>
      <c r="H4" s="17">
        <f t="shared" si="1"/>
        <v>7.2625698324022353E-2</v>
      </c>
    </row>
    <row r="5" spans="1:8" x14ac:dyDescent="0.25">
      <c r="A5" t="s">
        <v>8384</v>
      </c>
      <c r="B5">
        <f>COUNTIFS([1]Sheet1!$F$2:$F$4115,"successful",[1]Sheet1!$D$2:$D$4115,"&gt;=10000",[1]Sheet1!$D$2:$D$4115,"&lt;=14999")</f>
        <v>168</v>
      </c>
      <c r="C5">
        <f>COUNTIFS([1]Sheet1!$F$2:$F$4115,"failed",[1]Sheet1!$D$2:$D$4115,"&gt;=10000",[1]Sheet1!$D$2:$D$4115,"&lt;=14999")</f>
        <v>144</v>
      </c>
      <c r="D5">
        <f>COUNTIFS([1]Sheet1!$F$2:$F$4115,"canceled",[1]Sheet1!$D$2:$D$4115,"&gt;=10000",[1]Sheet1!$D$2:$D$4115,"&lt;=14999")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1"/>
        <v>0.40909090909090912</v>
      </c>
      <c r="H5" s="17">
        <f t="shared" si="1"/>
        <v>0.11363636363636363</v>
      </c>
    </row>
    <row r="6" spans="1:8" x14ac:dyDescent="0.25">
      <c r="A6" t="s">
        <v>8404</v>
      </c>
      <c r="B6">
        <f>COUNTIFS([1]Sheet1!$F$2:$F$4115,"successful",[1]Sheet1!$D$2:$D$4115,"&gt;=15000",[1]Sheet1!$D$2:$D$4115,"&lt;=19999")</f>
        <v>94</v>
      </c>
      <c r="C6">
        <f>COUNTIFS([1]Sheet1!$F$2:$F$4115,"failed",[1]Sheet1!$D$2:$D$4115,"&gt;=15000",[1]Sheet1!$D$2:$D$4115,"&lt;=19999")</f>
        <v>90</v>
      </c>
      <c r="D6">
        <f>COUNTIFS([1]Sheet1!$F$2:$F$4115,"canceled",[1]Sheet1!$D$2:$D$4115,"&gt;=15000",[1]Sheet1!$D$2:$D$4115,"&lt;=19999")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1"/>
        <v>0.44776119402985076</v>
      </c>
      <c r="H6" s="17">
        <f t="shared" si="1"/>
        <v>8.45771144278607E-2</v>
      </c>
    </row>
    <row r="7" spans="1:8" x14ac:dyDescent="0.25">
      <c r="A7" t="s">
        <v>8405</v>
      </c>
      <c r="B7">
        <f>COUNTIFS([1]Sheet1!$F$2:$F$4115,"successful",[1]Sheet1!$D$2:$D$4115,"&gt;=20000",[1]Sheet1!$D$2:$D$4115,"&lt;=24999")</f>
        <v>62</v>
      </c>
      <c r="C7">
        <f>COUNTIFS([1]Sheet1!$F$2:$F$4115,"failed",[1]Sheet1!$D$2:$D$4115,"&gt;=20000",[1]Sheet1!$D$2:$D$4115,"&lt;=24999")</f>
        <v>72</v>
      </c>
      <c r="D7">
        <f>COUNTIFS([1]Sheet1!$F$2:$F$4115,"canceled",[1]Sheet1!$D$2:$D$4115,"&gt;=20000",[1]Sheet1!$D$2:$D$4115,"&lt;=24999")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1"/>
        <v>0.48648648648648651</v>
      </c>
      <c r="H7" s="17">
        <f t="shared" si="1"/>
        <v>9.45945945945946E-2</v>
      </c>
    </row>
    <row r="8" spans="1:8" x14ac:dyDescent="0.25">
      <c r="A8" t="s">
        <v>8406</v>
      </c>
      <c r="B8">
        <f>COUNTIFS([1]Sheet1!$F$2:$F$4115,"successful",[1]Sheet1!$D$2:$D$4115,"&gt;=25000",[1]Sheet1!$D$2:$D$4115,"&lt;=29999")</f>
        <v>55</v>
      </c>
      <c r="C8">
        <f>COUNTIFS([1]Sheet1!$F$2:$F$4115,"failed",[1]Sheet1!$D$2:$D$4115,"&gt;=25000",[1]Sheet1!$D$2:$D$4115,"&lt;=29999")</f>
        <v>64</v>
      </c>
      <c r="D8">
        <f>COUNTIFS([1]Sheet1!$F$2:$F$4115,"canceled",[1]Sheet1!$D$2:$D$4115,"&gt;=25000",[1]Sheet1!$D$2:$D$4115,"&lt;=29999")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1"/>
        <v>0.46715328467153283</v>
      </c>
      <c r="H8" s="17">
        <f t="shared" si="1"/>
        <v>0.13138686131386862</v>
      </c>
    </row>
    <row r="9" spans="1:8" x14ac:dyDescent="0.25">
      <c r="A9" t="s">
        <v>8385</v>
      </c>
      <c r="B9">
        <f>COUNTIFS([1]Sheet1!$F$2:$F$4115,"successful",[1]Sheet1!$D$2:$D$4115,"&gt;=30000",[1]Sheet1!$D$2:$D$4115,"&lt;=34999")</f>
        <v>32</v>
      </c>
      <c r="C9">
        <f>COUNTIFS([1]Sheet1!$F$2:$F$4115,"failed",[1]Sheet1!$D$2:$D$4115,"&gt;=30000",[1]Sheet1!$D$2:$D$4115,"&lt;=34999")</f>
        <v>37</v>
      </c>
      <c r="D9">
        <f>COUNTIFS([1]Sheet1!$F$2:$F$4115,"canceled",[1]Sheet1!$D$2:$D$4115,"&gt;=30000",[1]Sheet1!$D$2:$D$4115,"&lt;=34999")</f>
        <v>13</v>
      </c>
      <c r="E9">
        <f t="shared" si="0"/>
        <v>82</v>
      </c>
      <c r="F9" s="17">
        <f t="shared" si="1"/>
        <v>0.3902439024390244</v>
      </c>
      <c r="G9" s="17">
        <f t="shared" si="1"/>
        <v>0.45121951219512196</v>
      </c>
      <c r="H9" s="17">
        <f t="shared" si="1"/>
        <v>0.15853658536585366</v>
      </c>
    </row>
    <row r="10" spans="1:8" x14ac:dyDescent="0.25">
      <c r="A10" t="s">
        <v>8386</v>
      </c>
      <c r="B10">
        <f>COUNTIFS([1]Sheet1!$F$2:$F$4115,"successful",[1]Sheet1!$D$2:$D$4115,"&gt;=35000",[1]Sheet1!$D$2:$D$4115,"&lt;=39999")</f>
        <v>26</v>
      </c>
      <c r="C10">
        <f>COUNTIFS([1]Sheet1!$F$2:$F$4115,"failed",[1]Sheet1!$D$2:$D$4115,"&gt;=35000",[1]Sheet1!$D$2:$D$4115,"&lt;=39999")</f>
        <v>22</v>
      </c>
      <c r="D10">
        <f>COUNTIFS([1]Sheet1!$F$2:$F$4115,"canceled",[1]Sheet1!$D$2:$D$4115,"&gt;=35000",[1]Sheet1!$D$2:$D$4115,"&lt;=39999")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1"/>
        <v>0.4</v>
      </c>
      <c r="H10" s="17">
        <f t="shared" si="1"/>
        <v>0.12727272727272726</v>
      </c>
    </row>
    <row r="11" spans="1:8" x14ac:dyDescent="0.25">
      <c r="A11" t="s">
        <v>8387</v>
      </c>
      <c r="B11">
        <f>COUNTIFS([1]Sheet1!$F$2:$F$4115,"successful",[1]Sheet1!$D$2:$D$4115,"&gt;=40000",[1]Sheet1!$D$2:$D$4115,"&lt;=44999")</f>
        <v>21</v>
      </c>
      <c r="C11">
        <f>COUNTIFS([1]Sheet1!$F$2:$F$4115,"failed",[1]Sheet1!$D$2:$D$4115,"&gt;=40000",[1]Sheet1!$D$2:$D$4115,"&lt;=44999")</f>
        <v>16</v>
      </c>
      <c r="D11">
        <f>COUNTIFS([1]Sheet1!$F$2:$F$4115,"canceled",[1]Sheet1!$D$2:$D$4115,"&gt;=40000",[1]Sheet1!$D$2:$D$4115,"&lt;=44999")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1"/>
        <v>0.37209302325581395</v>
      </c>
      <c r="H11" s="17">
        <f t="shared" si="1"/>
        <v>0.13953488372093023</v>
      </c>
    </row>
    <row r="12" spans="1:8" x14ac:dyDescent="0.25">
      <c r="A12" t="s">
        <v>8388</v>
      </c>
      <c r="B12">
        <f>COUNTIFS([1]Sheet1!$F$2:$F$4115,"successful",[1]Sheet1!$D$2:$D$4115,"&gt;=45000",[1]Sheet1!$D$2:$D$4115,"&lt;=49999")</f>
        <v>6</v>
      </c>
      <c r="C12">
        <f>COUNTIFS([1]Sheet1!$F$2:$F$4115,"failed",[1]Sheet1!$D$2:$D$4115,"&gt;=45000",[1]Sheet1!$D$2:$D$4115,"&lt;=49999")</f>
        <v>11</v>
      </c>
      <c r="D12">
        <f>COUNTIFS([1]Sheet1!$F$2:$F$4115,"canceled",[1]Sheet1!$D$2:$D$4115,"&gt;=45000",[1]Sheet1!$D$2:$D$4115,"&lt;=49999")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1"/>
        <v>0.52380952380952384</v>
      </c>
      <c r="H12" s="17">
        <f t="shared" si="1"/>
        <v>0.19047619047619047</v>
      </c>
    </row>
    <row r="13" spans="1:8" x14ac:dyDescent="0.25">
      <c r="A13" t="s">
        <v>8389</v>
      </c>
      <c r="B13">
        <f>COUNTIFS([1]Sheet1!$F$2:$F$4115,"successful",[1]Sheet1!$D$2:$D$4115,"&gt;=50000")</f>
        <v>86</v>
      </c>
      <c r="C13">
        <f>COUNTIFS([1]Sheet1!$F$2:$F$4115,"failed",[1]Sheet1!$D$2:$D$4115,"&gt;=50000")</f>
        <v>258</v>
      </c>
      <c r="D13">
        <f>COUNTIFS([1]Sheet1!$F$2:$F$4115,"canceled",[1]Sheet1!$D$2:$D$4115,"&gt;=50000")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1"/>
        <v>0.58108108108108103</v>
      </c>
      <c r="H13" s="17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86"/>
  <sheetViews>
    <sheetView tabSelected="1" workbookViewId="0">
      <selection activeCell="E53" sqref="E53"/>
    </sheetView>
  </sheetViews>
  <sheetFormatPr defaultRowHeight="15" x14ac:dyDescent="0.25"/>
  <cols>
    <col min="1" max="1" width="14.42578125" customWidth="1"/>
    <col min="2" max="2" width="22.7109375" customWidth="1"/>
    <col min="3" max="3" width="14.42578125" customWidth="1"/>
    <col min="4" max="4" width="24.140625" customWidth="1"/>
    <col min="6" max="6" width="42.42578125" customWidth="1"/>
    <col min="7" max="7" width="12.42578125" customWidth="1"/>
    <col min="8" max="8" width="11.28515625" customWidth="1"/>
  </cols>
  <sheetData>
    <row r="1" spans="1:8" x14ac:dyDescent="0.25">
      <c r="A1" s="1" t="s">
        <v>8392</v>
      </c>
      <c r="B1" s="1" t="s">
        <v>8393</v>
      </c>
      <c r="C1" s="1" t="s">
        <v>8392</v>
      </c>
      <c r="D1" s="1" t="s">
        <v>8393</v>
      </c>
      <c r="G1" s="1" t="s">
        <v>8219</v>
      </c>
      <c r="H1" s="1" t="s">
        <v>8221</v>
      </c>
    </row>
    <row r="2" spans="1:8" x14ac:dyDescent="0.25">
      <c r="A2" s="13" t="s">
        <v>8219</v>
      </c>
      <c r="B2" s="13">
        <v>182</v>
      </c>
      <c r="C2" s="16" t="s">
        <v>8221</v>
      </c>
      <c r="D2" s="13">
        <v>0</v>
      </c>
      <c r="F2" t="s">
        <v>8394</v>
      </c>
      <c r="G2" s="14">
        <f>AVERAGE(B2:B2186)</f>
        <v>194.42517162471395</v>
      </c>
      <c r="H2" s="14">
        <f>AVERAGE(D2:D2186)</f>
        <v>17.709803921568628</v>
      </c>
    </row>
    <row r="3" spans="1:8" x14ac:dyDescent="0.25">
      <c r="A3" s="13" t="s">
        <v>8219</v>
      </c>
      <c r="B3" s="13">
        <v>79</v>
      </c>
      <c r="C3" s="15" t="s">
        <v>8221</v>
      </c>
      <c r="D3" s="13">
        <v>1</v>
      </c>
      <c r="F3" t="s">
        <v>8395</v>
      </c>
      <c r="G3">
        <f>MEDIAN(B2:B2186)</f>
        <v>62</v>
      </c>
      <c r="H3">
        <f>MEDIAN(D2:D1531)</f>
        <v>4</v>
      </c>
    </row>
    <row r="4" spans="1:8" x14ac:dyDescent="0.25">
      <c r="A4" s="13" t="s">
        <v>8219</v>
      </c>
      <c r="B4" s="13">
        <v>35</v>
      </c>
      <c r="C4" s="15" t="s">
        <v>8221</v>
      </c>
      <c r="D4" s="13">
        <v>10</v>
      </c>
      <c r="F4" t="s">
        <v>8396</v>
      </c>
      <c r="G4">
        <f>MIN(B2:B2186)</f>
        <v>1</v>
      </c>
      <c r="H4">
        <f>MIN(D2:D1531)</f>
        <v>0</v>
      </c>
    </row>
    <row r="5" spans="1:8" x14ac:dyDescent="0.25">
      <c r="A5" s="13" t="s">
        <v>8219</v>
      </c>
      <c r="B5" s="13">
        <v>150</v>
      </c>
      <c r="C5" s="15" t="s">
        <v>8221</v>
      </c>
      <c r="D5" s="13">
        <v>0</v>
      </c>
      <c r="F5" t="s">
        <v>8397</v>
      </c>
      <c r="G5">
        <f>MAX(B2:B2186)</f>
        <v>26457</v>
      </c>
      <c r="H5">
        <f>MAX(D2:D1531)</f>
        <v>1293</v>
      </c>
    </row>
    <row r="6" spans="1:8" x14ac:dyDescent="0.25">
      <c r="A6" s="13" t="s">
        <v>8219</v>
      </c>
      <c r="B6" s="13">
        <v>284</v>
      </c>
      <c r="C6" s="15" t="s">
        <v>8221</v>
      </c>
      <c r="D6" s="13">
        <v>7</v>
      </c>
      <c r="F6" t="s">
        <v>8398</v>
      </c>
      <c r="G6" s="14">
        <f>VAR(B2:B2186)</f>
        <v>713167.37912800396</v>
      </c>
      <c r="H6" s="14">
        <f>VAR(D2:D1531)</f>
        <v>3775.6894394644714</v>
      </c>
    </row>
    <row r="7" spans="1:8" x14ac:dyDescent="0.25">
      <c r="A7" s="13" t="s">
        <v>8219</v>
      </c>
      <c r="B7" s="13">
        <v>47</v>
      </c>
      <c r="C7" s="15" t="s">
        <v>8221</v>
      </c>
      <c r="D7" s="13">
        <v>0</v>
      </c>
      <c r="F7" t="s">
        <v>8399</v>
      </c>
      <c r="G7" s="14">
        <f>STDEV(B2:B2186)</f>
        <v>844.49237955591047</v>
      </c>
      <c r="H7" s="14">
        <f>STDEV(D2:D1531)</f>
        <v>61.446638959868842</v>
      </c>
    </row>
    <row r="8" spans="1:8" x14ac:dyDescent="0.25">
      <c r="A8" s="13" t="s">
        <v>8219</v>
      </c>
      <c r="B8" s="13">
        <v>58</v>
      </c>
      <c r="C8" s="15" t="s">
        <v>8221</v>
      </c>
      <c r="D8" s="13">
        <v>1</v>
      </c>
    </row>
    <row r="9" spans="1:8" x14ac:dyDescent="0.25">
      <c r="A9" s="13" t="s">
        <v>8219</v>
      </c>
      <c r="B9" s="13">
        <v>57</v>
      </c>
      <c r="C9" s="15" t="s">
        <v>8221</v>
      </c>
      <c r="D9" s="13">
        <v>2</v>
      </c>
    </row>
    <row r="10" spans="1:8" x14ac:dyDescent="0.25">
      <c r="A10" s="13" t="s">
        <v>8219</v>
      </c>
      <c r="B10" s="13">
        <v>12</v>
      </c>
      <c r="C10" s="15" t="s">
        <v>8221</v>
      </c>
      <c r="D10" s="13">
        <v>3</v>
      </c>
    </row>
    <row r="11" spans="1:8" x14ac:dyDescent="0.25">
      <c r="A11" s="13" t="s">
        <v>8219</v>
      </c>
      <c r="B11" s="13">
        <v>20</v>
      </c>
      <c r="C11" s="15" t="s">
        <v>8221</v>
      </c>
      <c r="D11" s="13">
        <v>10</v>
      </c>
    </row>
    <row r="12" spans="1:8" x14ac:dyDescent="0.25">
      <c r="A12" s="13" t="s">
        <v>8219</v>
      </c>
      <c r="B12" s="13">
        <v>19</v>
      </c>
      <c r="C12" s="15" t="s">
        <v>8221</v>
      </c>
      <c r="D12" s="13">
        <v>10</v>
      </c>
    </row>
    <row r="13" spans="1:8" x14ac:dyDescent="0.25">
      <c r="A13" s="13" t="s">
        <v>8219</v>
      </c>
      <c r="B13" s="13">
        <v>75</v>
      </c>
      <c r="C13" s="15" t="s">
        <v>8221</v>
      </c>
      <c r="D13" s="13">
        <v>1</v>
      </c>
    </row>
    <row r="14" spans="1:8" x14ac:dyDescent="0.25">
      <c r="A14" s="13" t="s">
        <v>8219</v>
      </c>
      <c r="B14" s="13">
        <v>827</v>
      </c>
      <c r="C14" s="15" t="s">
        <v>8221</v>
      </c>
      <c r="D14" s="13">
        <v>0</v>
      </c>
    </row>
    <row r="15" spans="1:8" x14ac:dyDescent="0.25">
      <c r="A15" s="13" t="s">
        <v>8219</v>
      </c>
      <c r="B15" s="13">
        <v>51</v>
      </c>
      <c r="C15" s="15" t="s">
        <v>8221</v>
      </c>
      <c r="D15" s="13">
        <v>0</v>
      </c>
    </row>
    <row r="16" spans="1:8" x14ac:dyDescent="0.25">
      <c r="A16" s="13" t="s">
        <v>8219</v>
      </c>
      <c r="B16" s="13">
        <v>41</v>
      </c>
      <c r="C16" s="15" t="s">
        <v>8221</v>
      </c>
      <c r="D16" s="13">
        <v>0</v>
      </c>
    </row>
    <row r="17" spans="1:4" x14ac:dyDescent="0.25">
      <c r="A17" s="13" t="s">
        <v>8219</v>
      </c>
      <c r="B17" s="13">
        <v>98</v>
      </c>
      <c r="C17" s="15" t="s">
        <v>8221</v>
      </c>
      <c r="D17" s="13">
        <v>26</v>
      </c>
    </row>
    <row r="18" spans="1:4" x14ac:dyDescent="0.25">
      <c r="A18" s="13" t="s">
        <v>8219</v>
      </c>
      <c r="B18" s="13">
        <v>70</v>
      </c>
      <c r="C18" s="15" t="s">
        <v>8221</v>
      </c>
      <c r="D18" s="13">
        <v>0</v>
      </c>
    </row>
    <row r="19" spans="1:4" x14ac:dyDescent="0.25">
      <c r="A19" s="13" t="s">
        <v>8219</v>
      </c>
      <c r="B19" s="13">
        <v>36</v>
      </c>
      <c r="C19" s="15" t="s">
        <v>8221</v>
      </c>
      <c r="D19" s="13">
        <v>7</v>
      </c>
    </row>
    <row r="20" spans="1:4" x14ac:dyDescent="0.25">
      <c r="A20" s="13" t="s">
        <v>8219</v>
      </c>
      <c r="B20" s="13">
        <v>342</v>
      </c>
      <c r="C20" s="15" t="s">
        <v>8221</v>
      </c>
      <c r="D20" s="13">
        <v>0</v>
      </c>
    </row>
    <row r="21" spans="1:4" x14ac:dyDescent="0.25">
      <c r="A21" s="13" t="s">
        <v>8219</v>
      </c>
      <c r="B21" s="13">
        <v>22</v>
      </c>
      <c r="C21" s="15" t="s">
        <v>8221</v>
      </c>
      <c r="D21" s="13">
        <v>2</v>
      </c>
    </row>
    <row r="22" spans="1:4" x14ac:dyDescent="0.25">
      <c r="A22" s="13" t="s">
        <v>8219</v>
      </c>
      <c r="B22" s="13">
        <v>25</v>
      </c>
      <c r="C22" s="15" t="s">
        <v>8221</v>
      </c>
      <c r="D22" s="13">
        <v>13</v>
      </c>
    </row>
    <row r="23" spans="1:4" x14ac:dyDescent="0.25">
      <c r="A23" s="13" t="s">
        <v>8219</v>
      </c>
      <c r="B23" s="13">
        <v>101</v>
      </c>
      <c r="C23" s="15" t="s">
        <v>8221</v>
      </c>
      <c r="D23" s="13">
        <v>4</v>
      </c>
    </row>
    <row r="24" spans="1:4" x14ac:dyDescent="0.25">
      <c r="A24" s="13" t="s">
        <v>8219</v>
      </c>
      <c r="B24" s="13">
        <v>8</v>
      </c>
      <c r="C24" s="15" t="s">
        <v>8221</v>
      </c>
      <c r="D24" s="13">
        <v>0</v>
      </c>
    </row>
    <row r="25" spans="1:4" x14ac:dyDescent="0.25">
      <c r="A25" s="13" t="s">
        <v>8219</v>
      </c>
      <c r="B25" s="13">
        <v>23</v>
      </c>
      <c r="C25" s="15" t="s">
        <v>8221</v>
      </c>
      <c r="D25" s="13">
        <v>12</v>
      </c>
    </row>
    <row r="26" spans="1:4" x14ac:dyDescent="0.25">
      <c r="A26" s="13" t="s">
        <v>8219</v>
      </c>
      <c r="B26" s="13">
        <v>574</v>
      </c>
      <c r="C26" s="15" t="s">
        <v>8221</v>
      </c>
      <c r="D26" s="13">
        <v>2</v>
      </c>
    </row>
    <row r="27" spans="1:4" x14ac:dyDescent="0.25">
      <c r="A27" s="13" t="s">
        <v>8219</v>
      </c>
      <c r="B27" s="13">
        <v>14</v>
      </c>
      <c r="C27" s="15" t="s">
        <v>8221</v>
      </c>
      <c r="D27" s="13">
        <v>10</v>
      </c>
    </row>
    <row r="28" spans="1:4" x14ac:dyDescent="0.25">
      <c r="A28" s="13" t="s">
        <v>8219</v>
      </c>
      <c r="B28" s="13">
        <v>19</v>
      </c>
      <c r="C28" s="15" t="s">
        <v>8221</v>
      </c>
      <c r="D28" s="13">
        <v>0</v>
      </c>
    </row>
    <row r="29" spans="1:4" x14ac:dyDescent="0.25">
      <c r="A29" s="13" t="s">
        <v>8219</v>
      </c>
      <c r="B29" s="13">
        <v>150</v>
      </c>
      <c r="C29" s="15" t="s">
        <v>8221</v>
      </c>
      <c r="D29" s="13">
        <v>5</v>
      </c>
    </row>
    <row r="30" spans="1:4" x14ac:dyDescent="0.25">
      <c r="A30" s="13" t="s">
        <v>8219</v>
      </c>
      <c r="B30" s="13">
        <v>71</v>
      </c>
      <c r="C30" s="15" t="s">
        <v>8221</v>
      </c>
      <c r="D30" s="13">
        <v>0</v>
      </c>
    </row>
    <row r="31" spans="1:4" x14ac:dyDescent="0.25">
      <c r="A31" s="13" t="s">
        <v>8219</v>
      </c>
      <c r="B31" s="13">
        <v>117</v>
      </c>
      <c r="C31" s="15" t="s">
        <v>8221</v>
      </c>
      <c r="D31" s="13">
        <v>5</v>
      </c>
    </row>
    <row r="32" spans="1:4" x14ac:dyDescent="0.25">
      <c r="A32" s="13" t="s">
        <v>8219</v>
      </c>
      <c r="B32" s="13">
        <v>53</v>
      </c>
      <c r="C32" s="15" t="s">
        <v>8221</v>
      </c>
      <c r="D32" s="13">
        <v>1</v>
      </c>
    </row>
    <row r="33" spans="1:4" x14ac:dyDescent="0.25">
      <c r="A33" s="13" t="s">
        <v>8219</v>
      </c>
      <c r="B33" s="13">
        <v>1</v>
      </c>
      <c r="C33" s="15" t="s">
        <v>8221</v>
      </c>
      <c r="D33" s="13">
        <v>3</v>
      </c>
    </row>
    <row r="34" spans="1:4" x14ac:dyDescent="0.25">
      <c r="A34" s="13" t="s">
        <v>8219</v>
      </c>
      <c r="B34" s="13">
        <v>89</v>
      </c>
      <c r="C34" s="15" t="s">
        <v>8221</v>
      </c>
      <c r="D34" s="13">
        <v>3</v>
      </c>
    </row>
    <row r="35" spans="1:4" x14ac:dyDescent="0.25">
      <c r="A35" s="13" t="s">
        <v>8219</v>
      </c>
      <c r="B35" s="13">
        <v>64</v>
      </c>
      <c r="C35" s="15" t="s">
        <v>8221</v>
      </c>
      <c r="D35" s="13">
        <v>0</v>
      </c>
    </row>
    <row r="36" spans="1:4" x14ac:dyDescent="0.25">
      <c r="A36" s="13" t="s">
        <v>8219</v>
      </c>
      <c r="B36" s="13">
        <v>68</v>
      </c>
      <c r="C36" s="15" t="s">
        <v>8221</v>
      </c>
      <c r="D36" s="13">
        <v>3</v>
      </c>
    </row>
    <row r="37" spans="1:4" x14ac:dyDescent="0.25">
      <c r="A37" s="13" t="s">
        <v>8219</v>
      </c>
      <c r="B37" s="13">
        <v>28</v>
      </c>
      <c r="C37" s="15" t="s">
        <v>8221</v>
      </c>
      <c r="D37" s="13">
        <v>0</v>
      </c>
    </row>
    <row r="38" spans="1:4" x14ac:dyDescent="0.25">
      <c r="A38" s="13" t="s">
        <v>8219</v>
      </c>
      <c r="B38" s="13">
        <v>44</v>
      </c>
      <c r="C38" s="15" t="s">
        <v>8221</v>
      </c>
      <c r="D38" s="13">
        <v>19</v>
      </c>
    </row>
    <row r="39" spans="1:4" x14ac:dyDescent="0.25">
      <c r="A39" s="13" t="s">
        <v>8219</v>
      </c>
      <c r="B39" s="13">
        <v>253</v>
      </c>
      <c r="C39" s="15" t="s">
        <v>8221</v>
      </c>
      <c r="D39" s="13">
        <v>8</v>
      </c>
    </row>
    <row r="40" spans="1:4" x14ac:dyDescent="0.25">
      <c r="A40" s="13" t="s">
        <v>8219</v>
      </c>
      <c r="B40" s="13">
        <v>66</v>
      </c>
      <c r="C40" s="15" t="s">
        <v>8221</v>
      </c>
      <c r="D40" s="13">
        <v>6</v>
      </c>
    </row>
    <row r="41" spans="1:4" x14ac:dyDescent="0.25">
      <c r="A41" s="13" t="s">
        <v>8219</v>
      </c>
      <c r="B41" s="13">
        <v>217</v>
      </c>
      <c r="C41" s="15" t="s">
        <v>8221</v>
      </c>
      <c r="D41" s="13">
        <v>0</v>
      </c>
    </row>
    <row r="42" spans="1:4" x14ac:dyDescent="0.25">
      <c r="A42" s="13" t="s">
        <v>8219</v>
      </c>
      <c r="B42" s="13">
        <v>16</v>
      </c>
      <c r="C42" s="15" t="s">
        <v>8221</v>
      </c>
      <c r="D42" s="13">
        <v>18</v>
      </c>
    </row>
    <row r="43" spans="1:4" x14ac:dyDescent="0.25">
      <c r="A43" s="13" t="s">
        <v>8219</v>
      </c>
      <c r="B43" s="13">
        <v>19</v>
      </c>
      <c r="C43" s="15" t="s">
        <v>8221</v>
      </c>
      <c r="D43" s="13">
        <v>7</v>
      </c>
    </row>
    <row r="44" spans="1:4" x14ac:dyDescent="0.25">
      <c r="A44" s="13" t="s">
        <v>8219</v>
      </c>
      <c r="B44" s="13">
        <v>169</v>
      </c>
      <c r="C44" s="15" t="s">
        <v>8221</v>
      </c>
      <c r="D44" s="13">
        <v>0</v>
      </c>
    </row>
    <row r="45" spans="1:4" x14ac:dyDescent="0.25">
      <c r="A45" s="13" t="s">
        <v>8219</v>
      </c>
      <c r="B45" s="13">
        <v>263</v>
      </c>
      <c r="C45" s="15" t="s">
        <v>8221</v>
      </c>
      <c r="D45" s="13">
        <v>8</v>
      </c>
    </row>
    <row r="46" spans="1:4" x14ac:dyDescent="0.25">
      <c r="A46" s="13" t="s">
        <v>8219</v>
      </c>
      <c r="B46" s="13">
        <v>15</v>
      </c>
      <c r="C46" s="15" t="s">
        <v>8221</v>
      </c>
      <c r="D46" s="13">
        <v>1293</v>
      </c>
    </row>
    <row r="47" spans="1:4" x14ac:dyDescent="0.25">
      <c r="A47" s="13" t="s">
        <v>8219</v>
      </c>
      <c r="B47" s="13">
        <v>61</v>
      </c>
      <c r="C47" s="15" t="s">
        <v>8221</v>
      </c>
      <c r="D47" s="13">
        <v>17</v>
      </c>
    </row>
    <row r="48" spans="1:4" x14ac:dyDescent="0.25">
      <c r="A48" s="13" t="s">
        <v>8219</v>
      </c>
      <c r="B48" s="13">
        <v>45</v>
      </c>
      <c r="C48" s="15" t="s">
        <v>8221</v>
      </c>
      <c r="D48" s="13">
        <v>0</v>
      </c>
    </row>
    <row r="49" spans="1:4" x14ac:dyDescent="0.25">
      <c r="A49" s="13" t="s">
        <v>8219</v>
      </c>
      <c r="B49" s="13">
        <v>70</v>
      </c>
      <c r="C49" s="15" t="s">
        <v>8221</v>
      </c>
      <c r="D49" s="13">
        <v>13</v>
      </c>
    </row>
    <row r="50" spans="1:4" x14ac:dyDescent="0.25">
      <c r="A50" s="13" t="s">
        <v>8219</v>
      </c>
      <c r="B50" s="13">
        <v>38</v>
      </c>
      <c r="C50" s="15" t="s">
        <v>8221</v>
      </c>
      <c r="D50" s="13">
        <v>0</v>
      </c>
    </row>
    <row r="51" spans="1:4" x14ac:dyDescent="0.25">
      <c r="A51" s="13" t="s">
        <v>8219</v>
      </c>
      <c r="B51" s="13">
        <v>87</v>
      </c>
      <c r="C51" s="15" t="s">
        <v>8221</v>
      </c>
      <c r="D51" s="13">
        <v>0</v>
      </c>
    </row>
    <row r="52" spans="1:4" x14ac:dyDescent="0.25">
      <c r="A52" s="13" t="s">
        <v>8219</v>
      </c>
      <c r="B52" s="13">
        <v>22</v>
      </c>
      <c r="C52" s="15" t="s">
        <v>8221</v>
      </c>
      <c r="D52" s="13">
        <v>33</v>
      </c>
    </row>
    <row r="53" spans="1:4" x14ac:dyDescent="0.25">
      <c r="A53" s="13" t="s">
        <v>8219</v>
      </c>
      <c r="B53" s="13">
        <v>119</v>
      </c>
      <c r="C53" s="15" t="s">
        <v>8221</v>
      </c>
      <c r="D53" s="13">
        <v>12</v>
      </c>
    </row>
    <row r="54" spans="1:4" x14ac:dyDescent="0.25">
      <c r="A54" s="13" t="s">
        <v>8219</v>
      </c>
      <c r="B54" s="13">
        <v>52</v>
      </c>
      <c r="C54" s="15" t="s">
        <v>8221</v>
      </c>
      <c r="D54" s="13">
        <v>1</v>
      </c>
    </row>
    <row r="55" spans="1:4" x14ac:dyDescent="0.25">
      <c r="A55" s="13" t="s">
        <v>8219</v>
      </c>
      <c r="B55" s="13">
        <v>117</v>
      </c>
      <c r="C55" s="15" t="s">
        <v>8221</v>
      </c>
      <c r="D55" s="13">
        <v>1</v>
      </c>
    </row>
    <row r="56" spans="1:4" x14ac:dyDescent="0.25">
      <c r="A56" s="13" t="s">
        <v>8219</v>
      </c>
      <c r="B56" s="13">
        <v>52</v>
      </c>
      <c r="C56" s="15" t="s">
        <v>8221</v>
      </c>
      <c r="D56" s="13">
        <v>1</v>
      </c>
    </row>
    <row r="57" spans="1:4" x14ac:dyDescent="0.25">
      <c r="A57" s="13" t="s">
        <v>8219</v>
      </c>
      <c r="B57" s="13">
        <v>86</v>
      </c>
      <c r="C57" s="15" t="s">
        <v>8221</v>
      </c>
      <c r="D57" s="13">
        <v>1</v>
      </c>
    </row>
    <row r="58" spans="1:4" x14ac:dyDescent="0.25">
      <c r="A58" s="13" t="s">
        <v>8219</v>
      </c>
      <c r="B58" s="13">
        <v>174</v>
      </c>
      <c r="C58" s="15" t="s">
        <v>8221</v>
      </c>
      <c r="D58" s="13">
        <v>84</v>
      </c>
    </row>
    <row r="59" spans="1:4" x14ac:dyDescent="0.25">
      <c r="A59" s="13" t="s">
        <v>8219</v>
      </c>
      <c r="B59" s="13">
        <v>69</v>
      </c>
      <c r="C59" s="15" t="s">
        <v>8221</v>
      </c>
      <c r="D59" s="13">
        <v>38</v>
      </c>
    </row>
    <row r="60" spans="1:4" x14ac:dyDescent="0.25">
      <c r="A60" s="13" t="s">
        <v>8219</v>
      </c>
      <c r="B60" s="13">
        <v>75</v>
      </c>
      <c r="C60" s="15" t="s">
        <v>8221</v>
      </c>
      <c r="D60" s="13">
        <v>1</v>
      </c>
    </row>
    <row r="61" spans="1:4" x14ac:dyDescent="0.25">
      <c r="A61" s="13" t="s">
        <v>8219</v>
      </c>
      <c r="B61" s="13">
        <v>33</v>
      </c>
      <c r="C61" s="15" t="s">
        <v>8221</v>
      </c>
      <c r="D61" s="13">
        <v>76</v>
      </c>
    </row>
    <row r="62" spans="1:4" x14ac:dyDescent="0.25">
      <c r="A62" s="13" t="s">
        <v>8219</v>
      </c>
      <c r="B62" s="13">
        <v>108</v>
      </c>
      <c r="C62" s="15" t="s">
        <v>8221</v>
      </c>
      <c r="D62" s="13">
        <v>3</v>
      </c>
    </row>
    <row r="63" spans="1:4" x14ac:dyDescent="0.25">
      <c r="A63" s="13" t="s">
        <v>8219</v>
      </c>
      <c r="B63" s="13">
        <v>23</v>
      </c>
      <c r="C63" s="15" t="s">
        <v>8221</v>
      </c>
      <c r="D63" s="13">
        <v>0</v>
      </c>
    </row>
    <row r="64" spans="1:4" x14ac:dyDescent="0.25">
      <c r="A64" s="13" t="s">
        <v>8219</v>
      </c>
      <c r="B64" s="13">
        <v>48</v>
      </c>
      <c r="C64" s="15" t="s">
        <v>8221</v>
      </c>
      <c r="D64" s="13">
        <v>2</v>
      </c>
    </row>
    <row r="65" spans="1:4" x14ac:dyDescent="0.25">
      <c r="A65" s="13" t="s">
        <v>8219</v>
      </c>
      <c r="B65" s="13">
        <v>64</v>
      </c>
      <c r="C65" s="15" t="s">
        <v>8221</v>
      </c>
      <c r="D65" s="13">
        <v>0</v>
      </c>
    </row>
    <row r="66" spans="1:4" x14ac:dyDescent="0.25">
      <c r="A66" s="13" t="s">
        <v>8219</v>
      </c>
      <c r="B66" s="13">
        <v>24</v>
      </c>
      <c r="C66" s="15" t="s">
        <v>8221</v>
      </c>
      <c r="D66" s="13">
        <v>0</v>
      </c>
    </row>
    <row r="67" spans="1:4" x14ac:dyDescent="0.25">
      <c r="A67" s="13" t="s">
        <v>8219</v>
      </c>
      <c r="B67" s="13">
        <v>57</v>
      </c>
      <c r="C67" s="15" t="s">
        <v>8221</v>
      </c>
      <c r="D67" s="13">
        <v>0</v>
      </c>
    </row>
    <row r="68" spans="1:4" x14ac:dyDescent="0.25">
      <c r="A68" s="13" t="s">
        <v>8219</v>
      </c>
      <c r="B68" s="13">
        <v>26</v>
      </c>
      <c r="C68" s="15" t="s">
        <v>8221</v>
      </c>
      <c r="D68" s="13">
        <v>2</v>
      </c>
    </row>
    <row r="69" spans="1:4" x14ac:dyDescent="0.25">
      <c r="A69" s="13" t="s">
        <v>8219</v>
      </c>
      <c r="B69" s="13">
        <v>20</v>
      </c>
      <c r="C69" s="15" t="s">
        <v>8221</v>
      </c>
      <c r="D69" s="13">
        <v>0</v>
      </c>
    </row>
    <row r="70" spans="1:4" x14ac:dyDescent="0.25">
      <c r="A70" s="13" t="s">
        <v>8219</v>
      </c>
      <c r="B70" s="13">
        <v>36</v>
      </c>
      <c r="C70" s="15" t="s">
        <v>8221</v>
      </c>
      <c r="D70" s="13">
        <v>0</v>
      </c>
    </row>
    <row r="71" spans="1:4" x14ac:dyDescent="0.25">
      <c r="A71" s="13" t="s">
        <v>8219</v>
      </c>
      <c r="B71" s="13">
        <v>178</v>
      </c>
      <c r="C71" s="15" t="s">
        <v>8221</v>
      </c>
      <c r="D71" s="13">
        <v>0</v>
      </c>
    </row>
    <row r="72" spans="1:4" x14ac:dyDescent="0.25">
      <c r="A72" s="13" t="s">
        <v>8219</v>
      </c>
      <c r="B72" s="13">
        <v>17</v>
      </c>
      <c r="C72" s="15" t="s">
        <v>8221</v>
      </c>
      <c r="D72" s="13">
        <v>2</v>
      </c>
    </row>
    <row r="73" spans="1:4" x14ac:dyDescent="0.25">
      <c r="A73" s="13" t="s">
        <v>8219</v>
      </c>
      <c r="B73" s="13">
        <v>32</v>
      </c>
      <c r="C73" s="15" t="s">
        <v>8221</v>
      </c>
      <c r="D73" s="13">
        <v>0</v>
      </c>
    </row>
    <row r="74" spans="1:4" x14ac:dyDescent="0.25">
      <c r="A74" s="13" t="s">
        <v>8219</v>
      </c>
      <c r="B74" s="13">
        <v>41</v>
      </c>
      <c r="C74" s="15" t="s">
        <v>8221</v>
      </c>
      <c r="D74" s="13">
        <v>7</v>
      </c>
    </row>
    <row r="75" spans="1:4" x14ac:dyDescent="0.25">
      <c r="A75" s="13" t="s">
        <v>8219</v>
      </c>
      <c r="B75" s="13">
        <v>18</v>
      </c>
      <c r="C75" s="15" t="s">
        <v>8221</v>
      </c>
      <c r="D75" s="13">
        <v>0</v>
      </c>
    </row>
    <row r="76" spans="1:4" x14ac:dyDescent="0.25">
      <c r="A76" s="13" t="s">
        <v>8219</v>
      </c>
      <c r="B76" s="13">
        <v>29</v>
      </c>
      <c r="C76" s="15" t="s">
        <v>8221</v>
      </c>
      <c r="D76" s="13">
        <v>5</v>
      </c>
    </row>
    <row r="77" spans="1:4" x14ac:dyDescent="0.25">
      <c r="A77" s="13" t="s">
        <v>8219</v>
      </c>
      <c r="B77" s="13">
        <v>47</v>
      </c>
      <c r="C77" s="15" t="s">
        <v>8221</v>
      </c>
      <c r="D77" s="13">
        <v>0</v>
      </c>
    </row>
    <row r="78" spans="1:4" x14ac:dyDescent="0.25">
      <c r="A78" s="13" t="s">
        <v>8219</v>
      </c>
      <c r="B78" s="13">
        <v>15</v>
      </c>
      <c r="C78" s="15" t="s">
        <v>8221</v>
      </c>
      <c r="D78" s="13">
        <v>0</v>
      </c>
    </row>
    <row r="79" spans="1:4" x14ac:dyDescent="0.25">
      <c r="A79" s="13" t="s">
        <v>8219</v>
      </c>
      <c r="B79" s="13">
        <v>26</v>
      </c>
      <c r="C79" s="15" t="s">
        <v>8221</v>
      </c>
      <c r="D79" s="13">
        <v>1</v>
      </c>
    </row>
    <row r="80" spans="1:4" x14ac:dyDescent="0.25">
      <c r="A80" s="13" t="s">
        <v>8219</v>
      </c>
      <c r="B80" s="13">
        <v>35</v>
      </c>
      <c r="C80" s="15" t="s">
        <v>8221</v>
      </c>
      <c r="D80" s="13">
        <v>0</v>
      </c>
    </row>
    <row r="81" spans="1:4" x14ac:dyDescent="0.25">
      <c r="A81" s="13" t="s">
        <v>8219</v>
      </c>
      <c r="B81" s="13">
        <v>41</v>
      </c>
      <c r="C81" s="15" t="s">
        <v>8221</v>
      </c>
      <c r="D81" s="13">
        <v>5</v>
      </c>
    </row>
    <row r="82" spans="1:4" x14ac:dyDescent="0.25">
      <c r="A82" s="13" t="s">
        <v>8219</v>
      </c>
      <c r="B82" s="13">
        <v>47</v>
      </c>
      <c r="C82" s="15" t="s">
        <v>8221</v>
      </c>
      <c r="D82" s="13">
        <v>3</v>
      </c>
    </row>
    <row r="83" spans="1:4" x14ac:dyDescent="0.25">
      <c r="A83" s="13" t="s">
        <v>8219</v>
      </c>
      <c r="B83" s="13">
        <v>28</v>
      </c>
      <c r="C83" s="15" t="s">
        <v>8221</v>
      </c>
      <c r="D83" s="13">
        <v>6</v>
      </c>
    </row>
    <row r="84" spans="1:4" x14ac:dyDescent="0.25">
      <c r="A84" s="13" t="s">
        <v>8219</v>
      </c>
      <c r="B84" s="13">
        <v>100</v>
      </c>
      <c r="C84" s="15" t="s">
        <v>8221</v>
      </c>
      <c r="D84" s="13">
        <v>12</v>
      </c>
    </row>
    <row r="85" spans="1:4" x14ac:dyDescent="0.25">
      <c r="A85" s="13" t="s">
        <v>8219</v>
      </c>
      <c r="B85" s="13">
        <v>13</v>
      </c>
      <c r="C85" s="15" t="s">
        <v>8221</v>
      </c>
      <c r="D85" s="13">
        <v>13</v>
      </c>
    </row>
    <row r="86" spans="1:4" x14ac:dyDescent="0.25">
      <c r="A86" s="13" t="s">
        <v>8219</v>
      </c>
      <c r="B86" s="13">
        <v>7</v>
      </c>
      <c r="C86" s="15" t="s">
        <v>8221</v>
      </c>
      <c r="D86" s="13">
        <v>5</v>
      </c>
    </row>
    <row r="87" spans="1:4" x14ac:dyDescent="0.25">
      <c r="A87" s="13" t="s">
        <v>8219</v>
      </c>
      <c r="B87" s="13">
        <v>21</v>
      </c>
      <c r="C87" s="15" t="s">
        <v>8221</v>
      </c>
      <c r="D87" s="13">
        <v>2</v>
      </c>
    </row>
    <row r="88" spans="1:4" x14ac:dyDescent="0.25">
      <c r="A88" s="13" t="s">
        <v>8219</v>
      </c>
      <c r="B88" s="13">
        <v>17</v>
      </c>
      <c r="C88" s="15" t="s">
        <v>8221</v>
      </c>
      <c r="D88" s="13">
        <v>8</v>
      </c>
    </row>
    <row r="89" spans="1:4" x14ac:dyDescent="0.25">
      <c r="A89" s="13" t="s">
        <v>8219</v>
      </c>
      <c r="B89" s="13">
        <v>25</v>
      </c>
      <c r="C89" s="15" t="s">
        <v>8221</v>
      </c>
      <c r="D89" s="13">
        <v>0</v>
      </c>
    </row>
    <row r="90" spans="1:4" x14ac:dyDescent="0.25">
      <c r="A90" s="13" t="s">
        <v>8219</v>
      </c>
      <c r="B90" s="13">
        <v>60</v>
      </c>
      <c r="C90" s="15" t="s">
        <v>8221</v>
      </c>
      <c r="D90" s="13">
        <v>13</v>
      </c>
    </row>
    <row r="91" spans="1:4" x14ac:dyDescent="0.25">
      <c r="A91" s="13" t="s">
        <v>8219</v>
      </c>
      <c r="B91" s="13">
        <v>56</v>
      </c>
      <c r="C91" s="15" t="s">
        <v>8221</v>
      </c>
      <c r="D91" s="13">
        <v>0</v>
      </c>
    </row>
    <row r="92" spans="1:4" x14ac:dyDescent="0.25">
      <c r="A92" s="13" t="s">
        <v>8219</v>
      </c>
      <c r="B92" s="13">
        <v>16</v>
      </c>
      <c r="C92" s="15" t="s">
        <v>8221</v>
      </c>
      <c r="D92" s="13">
        <v>5</v>
      </c>
    </row>
    <row r="93" spans="1:4" x14ac:dyDescent="0.25">
      <c r="A93" s="13" t="s">
        <v>8219</v>
      </c>
      <c r="B93" s="13">
        <v>46</v>
      </c>
      <c r="C93" s="15" t="s">
        <v>8221</v>
      </c>
      <c r="D93" s="13">
        <v>8</v>
      </c>
    </row>
    <row r="94" spans="1:4" x14ac:dyDescent="0.25">
      <c r="A94" s="13" t="s">
        <v>8219</v>
      </c>
      <c r="B94" s="13">
        <v>43</v>
      </c>
      <c r="C94" s="15" t="s">
        <v>8221</v>
      </c>
      <c r="D94" s="13">
        <v>8</v>
      </c>
    </row>
    <row r="95" spans="1:4" x14ac:dyDescent="0.25">
      <c r="A95" s="13" t="s">
        <v>8219</v>
      </c>
      <c r="B95" s="13">
        <v>15</v>
      </c>
      <c r="C95" s="15" t="s">
        <v>8221</v>
      </c>
      <c r="D95" s="13">
        <v>0</v>
      </c>
    </row>
    <row r="96" spans="1:4" x14ac:dyDescent="0.25">
      <c r="A96" s="13" t="s">
        <v>8219</v>
      </c>
      <c r="B96" s="13">
        <v>12</v>
      </c>
      <c r="C96" s="15" t="s">
        <v>8221</v>
      </c>
      <c r="D96" s="13">
        <v>2</v>
      </c>
    </row>
    <row r="97" spans="1:4" x14ac:dyDescent="0.25">
      <c r="A97" s="13" t="s">
        <v>8219</v>
      </c>
      <c r="B97" s="13">
        <v>21</v>
      </c>
      <c r="C97" s="15" t="s">
        <v>8221</v>
      </c>
      <c r="D97" s="13">
        <v>3</v>
      </c>
    </row>
    <row r="98" spans="1:4" x14ac:dyDescent="0.25">
      <c r="A98" s="13" t="s">
        <v>8219</v>
      </c>
      <c r="B98" s="13">
        <v>34</v>
      </c>
      <c r="C98" s="15" t="s">
        <v>8221</v>
      </c>
      <c r="D98" s="13">
        <v>0</v>
      </c>
    </row>
    <row r="99" spans="1:4" x14ac:dyDescent="0.25">
      <c r="A99" s="13" t="s">
        <v>8219</v>
      </c>
      <c r="B99" s="13">
        <v>8</v>
      </c>
      <c r="C99" s="15" t="s">
        <v>8221</v>
      </c>
      <c r="D99" s="13">
        <v>0</v>
      </c>
    </row>
    <row r="100" spans="1:4" x14ac:dyDescent="0.25">
      <c r="A100" s="13" t="s">
        <v>8219</v>
      </c>
      <c r="B100" s="13">
        <v>60</v>
      </c>
      <c r="C100" s="15" t="s">
        <v>8221</v>
      </c>
      <c r="D100" s="13">
        <v>11</v>
      </c>
    </row>
    <row r="101" spans="1:4" x14ac:dyDescent="0.25">
      <c r="A101" s="13" t="s">
        <v>8219</v>
      </c>
      <c r="B101" s="13">
        <v>39</v>
      </c>
      <c r="C101" s="15" t="s">
        <v>8221</v>
      </c>
      <c r="D101" s="13">
        <v>0</v>
      </c>
    </row>
    <row r="102" spans="1:4" x14ac:dyDescent="0.25">
      <c r="A102" s="13" t="s">
        <v>8219</v>
      </c>
      <c r="B102" s="13">
        <v>26</v>
      </c>
      <c r="C102" s="15" t="s">
        <v>8221</v>
      </c>
      <c r="D102" s="13">
        <v>1</v>
      </c>
    </row>
    <row r="103" spans="1:4" x14ac:dyDescent="0.25">
      <c r="A103" s="13" t="s">
        <v>8219</v>
      </c>
      <c r="B103" s="13">
        <v>35</v>
      </c>
      <c r="C103" s="15" t="s">
        <v>8221</v>
      </c>
      <c r="D103" s="13">
        <v>0</v>
      </c>
    </row>
    <row r="104" spans="1:4" x14ac:dyDescent="0.25">
      <c r="A104" s="13" t="s">
        <v>8219</v>
      </c>
      <c r="B104" s="13">
        <v>65</v>
      </c>
      <c r="C104" s="15" t="s">
        <v>8221</v>
      </c>
      <c r="D104" s="13">
        <v>17</v>
      </c>
    </row>
    <row r="105" spans="1:4" x14ac:dyDescent="0.25">
      <c r="A105" s="13" t="s">
        <v>8219</v>
      </c>
      <c r="B105" s="13">
        <v>49</v>
      </c>
      <c r="C105" s="15" t="s">
        <v>8221</v>
      </c>
      <c r="D105" s="13">
        <v>2</v>
      </c>
    </row>
    <row r="106" spans="1:4" x14ac:dyDescent="0.25">
      <c r="A106" s="13" t="s">
        <v>8219</v>
      </c>
      <c r="B106" s="13">
        <v>10</v>
      </c>
      <c r="C106" s="15" t="s">
        <v>8221</v>
      </c>
      <c r="D106" s="13">
        <v>1</v>
      </c>
    </row>
    <row r="107" spans="1:4" x14ac:dyDescent="0.25">
      <c r="A107" s="13" t="s">
        <v>8219</v>
      </c>
      <c r="B107" s="13">
        <v>60</v>
      </c>
      <c r="C107" s="15" t="s">
        <v>8221</v>
      </c>
      <c r="D107" s="13">
        <v>2</v>
      </c>
    </row>
    <row r="108" spans="1:4" x14ac:dyDescent="0.25">
      <c r="A108" s="13" t="s">
        <v>8219</v>
      </c>
      <c r="B108" s="13">
        <v>27</v>
      </c>
      <c r="C108" s="15" t="s">
        <v>8221</v>
      </c>
      <c r="D108" s="13">
        <v>16</v>
      </c>
    </row>
    <row r="109" spans="1:4" x14ac:dyDescent="0.25">
      <c r="A109" s="13" t="s">
        <v>8219</v>
      </c>
      <c r="B109" s="13">
        <v>69</v>
      </c>
      <c r="C109" s="15" t="s">
        <v>8221</v>
      </c>
      <c r="D109" s="13">
        <v>1</v>
      </c>
    </row>
    <row r="110" spans="1:4" x14ac:dyDescent="0.25">
      <c r="A110" s="13" t="s">
        <v>8219</v>
      </c>
      <c r="B110" s="13">
        <v>47</v>
      </c>
      <c r="C110" s="15" t="s">
        <v>8221</v>
      </c>
      <c r="D110" s="13">
        <v>4</v>
      </c>
    </row>
    <row r="111" spans="1:4" x14ac:dyDescent="0.25">
      <c r="A111" s="13" t="s">
        <v>8219</v>
      </c>
      <c r="B111" s="13">
        <v>47</v>
      </c>
      <c r="C111" s="15" t="s">
        <v>8221</v>
      </c>
      <c r="D111" s="13">
        <v>5</v>
      </c>
    </row>
    <row r="112" spans="1:4" x14ac:dyDescent="0.25">
      <c r="A112" s="13" t="s">
        <v>8219</v>
      </c>
      <c r="B112" s="13">
        <v>26</v>
      </c>
      <c r="C112" s="15" t="s">
        <v>8221</v>
      </c>
      <c r="D112" s="13">
        <v>7</v>
      </c>
    </row>
    <row r="113" spans="1:4" x14ac:dyDescent="0.25">
      <c r="A113" s="13" t="s">
        <v>8219</v>
      </c>
      <c r="B113" s="13">
        <v>53</v>
      </c>
      <c r="C113" s="15" t="s">
        <v>8221</v>
      </c>
      <c r="D113" s="13">
        <v>0</v>
      </c>
    </row>
    <row r="114" spans="1:4" x14ac:dyDescent="0.25">
      <c r="A114" s="13" t="s">
        <v>8219</v>
      </c>
      <c r="B114" s="13">
        <v>81</v>
      </c>
      <c r="C114" s="15" t="s">
        <v>8221</v>
      </c>
      <c r="D114" s="13">
        <v>12</v>
      </c>
    </row>
    <row r="115" spans="1:4" x14ac:dyDescent="0.25">
      <c r="A115" s="13" t="s">
        <v>8219</v>
      </c>
      <c r="B115" s="13">
        <v>78</v>
      </c>
      <c r="C115" s="15" t="s">
        <v>8221</v>
      </c>
      <c r="D115" s="13">
        <v>2</v>
      </c>
    </row>
    <row r="116" spans="1:4" x14ac:dyDescent="0.25">
      <c r="A116" s="13" t="s">
        <v>8219</v>
      </c>
      <c r="B116" s="13">
        <v>35</v>
      </c>
      <c r="C116" s="15" t="s">
        <v>8221</v>
      </c>
      <c r="D116" s="13">
        <v>5</v>
      </c>
    </row>
    <row r="117" spans="1:4" x14ac:dyDescent="0.25">
      <c r="A117" s="13" t="s">
        <v>8219</v>
      </c>
      <c r="B117" s="13">
        <v>22</v>
      </c>
      <c r="C117" s="15" t="s">
        <v>8221</v>
      </c>
      <c r="D117" s="13">
        <v>2</v>
      </c>
    </row>
    <row r="118" spans="1:4" x14ac:dyDescent="0.25">
      <c r="A118" s="13" t="s">
        <v>8219</v>
      </c>
      <c r="B118" s="13">
        <v>57</v>
      </c>
      <c r="C118" s="15" t="s">
        <v>8221</v>
      </c>
      <c r="D118" s="13">
        <v>3</v>
      </c>
    </row>
    <row r="119" spans="1:4" x14ac:dyDescent="0.25">
      <c r="A119" s="13" t="s">
        <v>8219</v>
      </c>
      <c r="B119" s="13">
        <v>27</v>
      </c>
      <c r="C119" s="15" t="s">
        <v>8221</v>
      </c>
      <c r="D119" s="13">
        <v>0</v>
      </c>
    </row>
    <row r="120" spans="1:4" x14ac:dyDescent="0.25">
      <c r="A120" s="13" t="s">
        <v>8219</v>
      </c>
      <c r="B120" s="13">
        <v>39</v>
      </c>
      <c r="C120" s="15" t="s">
        <v>8221</v>
      </c>
      <c r="D120" s="13">
        <v>49</v>
      </c>
    </row>
    <row r="121" spans="1:4" x14ac:dyDescent="0.25">
      <c r="A121" s="13" t="s">
        <v>8219</v>
      </c>
      <c r="B121" s="13">
        <v>37</v>
      </c>
      <c r="C121" s="15" t="s">
        <v>8221</v>
      </c>
      <c r="D121" s="13">
        <v>1</v>
      </c>
    </row>
    <row r="122" spans="1:4" x14ac:dyDescent="0.25">
      <c r="A122" s="13" t="s">
        <v>8219</v>
      </c>
      <c r="B122" s="13">
        <v>137</v>
      </c>
      <c r="C122" s="15" t="s">
        <v>8221</v>
      </c>
      <c r="D122" s="13">
        <v>2</v>
      </c>
    </row>
    <row r="123" spans="1:4" x14ac:dyDescent="0.25">
      <c r="A123" s="13" t="s">
        <v>8219</v>
      </c>
      <c r="B123" s="13">
        <v>376</v>
      </c>
      <c r="C123" s="15" t="s">
        <v>8221</v>
      </c>
      <c r="D123" s="13">
        <v>0</v>
      </c>
    </row>
    <row r="124" spans="1:4" x14ac:dyDescent="0.25">
      <c r="A124" s="13" t="s">
        <v>8219</v>
      </c>
      <c r="B124" s="13">
        <v>202</v>
      </c>
      <c r="C124" s="15" t="s">
        <v>8221</v>
      </c>
      <c r="D124" s="13">
        <v>0</v>
      </c>
    </row>
    <row r="125" spans="1:4" x14ac:dyDescent="0.25">
      <c r="A125" s="13" t="s">
        <v>8219</v>
      </c>
      <c r="B125" s="13">
        <v>328</v>
      </c>
      <c r="C125" s="15" t="s">
        <v>8221</v>
      </c>
      <c r="D125" s="13">
        <v>11</v>
      </c>
    </row>
    <row r="126" spans="1:4" x14ac:dyDescent="0.25">
      <c r="A126" s="13" t="s">
        <v>8219</v>
      </c>
      <c r="B126" s="13">
        <v>84</v>
      </c>
      <c r="C126" s="15" t="s">
        <v>8221</v>
      </c>
      <c r="D126" s="13">
        <v>1</v>
      </c>
    </row>
    <row r="127" spans="1:4" x14ac:dyDescent="0.25">
      <c r="A127" s="13" t="s">
        <v>8219</v>
      </c>
      <c r="B127" s="13">
        <v>96</v>
      </c>
      <c r="C127" s="15" t="s">
        <v>8221</v>
      </c>
      <c r="D127" s="13">
        <v>8</v>
      </c>
    </row>
    <row r="128" spans="1:4" x14ac:dyDescent="0.25">
      <c r="A128" s="13" t="s">
        <v>8219</v>
      </c>
      <c r="B128" s="13">
        <v>223</v>
      </c>
      <c r="C128" s="15" t="s">
        <v>8221</v>
      </c>
      <c r="D128" s="13">
        <v>5</v>
      </c>
    </row>
    <row r="129" spans="1:4" x14ac:dyDescent="0.25">
      <c r="A129" s="13" t="s">
        <v>8219</v>
      </c>
      <c r="B129" s="13">
        <v>62</v>
      </c>
      <c r="C129" s="15" t="s">
        <v>8221</v>
      </c>
      <c r="D129" s="13">
        <v>39</v>
      </c>
    </row>
    <row r="130" spans="1:4" x14ac:dyDescent="0.25">
      <c r="A130" s="13" t="s">
        <v>8219</v>
      </c>
      <c r="B130" s="13">
        <v>146</v>
      </c>
      <c r="C130" s="15" t="s">
        <v>8221</v>
      </c>
      <c r="D130" s="13">
        <v>0</v>
      </c>
    </row>
    <row r="131" spans="1:4" x14ac:dyDescent="0.25">
      <c r="A131" s="13" t="s">
        <v>8219</v>
      </c>
      <c r="B131" s="13">
        <v>235</v>
      </c>
      <c r="C131" s="15" t="s">
        <v>8221</v>
      </c>
      <c r="D131" s="13">
        <v>0</v>
      </c>
    </row>
    <row r="132" spans="1:4" x14ac:dyDescent="0.25">
      <c r="A132" s="13" t="s">
        <v>8219</v>
      </c>
      <c r="B132" s="13">
        <v>437</v>
      </c>
      <c r="C132" s="15" t="s">
        <v>8221</v>
      </c>
      <c r="D132" s="13">
        <v>2</v>
      </c>
    </row>
    <row r="133" spans="1:4" x14ac:dyDescent="0.25">
      <c r="A133" s="13" t="s">
        <v>8219</v>
      </c>
      <c r="B133" s="13">
        <v>77</v>
      </c>
      <c r="C133" s="15" t="s">
        <v>8221</v>
      </c>
      <c r="D133" s="13">
        <v>170</v>
      </c>
    </row>
    <row r="134" spans="1:4" x14ac:dyDescent="0.25">
      <c r="A134" s="13" t="s">
        <v>8219</v>
      </c>
      <c r="B134" s="13">
        <v>108</v>
      </c>
      <c r="C134" s="15" t="s">
        <v>8221</v>
      </c>
      <c r="D134" s="13">
        <v>5</v>
      </c>
    </row>
    <row r="135" spans="1:4" x14ac:dyDescent="0.25">
      <c r="A135" s="13" t="s">
        <v>8219</v>
      </c>
      <c r="B135" s="13">
        <v>7</v>
      </c>
      <c r="C135" s="15" t="s">
        <v>8221</v>
      </c>
      <c r="D135" s="13">
        <v>14</v>
      </c>
    </row>
    <row r="136" spans="1:4" x14ac:dyDescent="0.25">
      <c r="A136" s="13" t="s">
        <v>8219</v>
      </c>
      <c r="B136" s="13">
        <v>314</v>
      </c>
      <c r="C136" s="15" t="s">
        <v>8221</v>
      </c>
      <c r="D136" s="13">
        <v>1</v>
      </c>
    </row>
    <row r="137" spans="1:4" x14ac:dyDescent="0.25">
      <c r="A137" s="13" t="s">
        <v>8219</v>
      </c>
      <c r="B137" s="13">
        <v>188</v>
      </c>
      <c r="C137" s="15" t="s">
        <v>8221</v>
      </c>
      <c r="D137" s="13">
        <v>0</v>
      </c>
    </row>
    <row r="138" spans="1:4" x14ac:dyDescent="0.25">
      <c r="A138" s="13" t="s">
        <v>8219</v>
      </c>
      <c r="B138" s="13">
        <v>275</v>
      </c>
      <c r="C138" s="15" t="s">
        <v>8221</v>
      </c>
      <c r="D138" s="13">
        <v>124</v>
      </c>
    </row>
    <row r="139" spans="1:4" x14ac:dyDescent="0.25">
      <c r="A139" s="13" t="s">
        <v>8219</v>
      </c>
      <c r="B139" s="13">
        <v>560</v>
      </c>
      <c r="C139" s="15" t="s">
        <v>8221</v>
      </c>
      <c r="D139" s="13">
        <v>0</v>
      </c>
    </row>
    <row r="140" spans="1:4" x14ac:dyDescent="0.25">
      <c r="A140" s="13" t="s">
        <v>8219</v>
      </c>
      <c r="B140" s="13">
        <v>688</v>
      </c>
      <c r="C140" s="15" t="s">
        <v>8221</v>
      </c>
      <c r="D140" s="13">
        <v>0</v>
      </c>
    </row>
    <row r="141" spans="1:4" x14ac:dyDescent="0.25">
      <c r="A141" s="13" t="s">
        <v>8219</v>
      </c>
      <c r="B141" s="13">
        <v>942</v>
      </c>
      <c r="C141" s="15" t="s">
        <v>8221</v>
      </c>
      <c r="D141" s="13">
        <v>55</v>
      </c>
    </row>
    <row r="142" spans="1:4" x14ac:dyDescent="0.25">
      <c r="A142" s="13" t="s">
        <v>8219</v>
      </c>
      <c r="B142" s="13">
        <v>88</v>
      </c>
      <c r="C142" s="15" t="s">
        <v>8221</v>
      </c>
      <c r="D142" s="13">
        <v>140</v>
      </c>
    </row>
    <row r="143" spans="1:4" x14ac:dyDescent="0.25">
      <c r="A143" s="13" t="s">
        <v>8219</v>
      </c>
      <c r="B143" s="13">
        <v>220</v>
      </c>
      <c r="C143" s="15" t="s">
        <v>8221</v>
      </c>
      <c r="D143" s="13">
        <v>21</v>
      </c>
    </row>
    <row r="144" spans="1:4" x14ac:dyDescent="0.25">
      <c r="A144" s="13" t="s">
        <v>8219</v>
      </c>
      <c r="B144" s="13">
        <v>145</v>
      </c>
      <c r="C144" s="15" t="s">
        <v>8221</v>
      </c>
      <c r="D144" s="13">
        <v>1</v>
      </c>
    </row>
    <row r="145" spans="1:4" x14ac:dyDescent="0.25">
      <c r="A145" s="13" t="s">
        <v>8219</v>
      </c>
      <c r="B145" s="13">
        <v>963</v>
      </c>
      <c r="C145" s="15" t="s">
        <v>8221</v>
      </c>
      <c r="D145" s="13">
        <v>147</v>
      </c>
    </row>
    <row r="146" spans="1:4" x14ac:dyDescent="0.25">
      <c r="A146" s="13" t="s">
        <v>8219</v>
      </c>
      <c r="B146" s="13">
        <v>91</v>
      </c>
      <c r="C146" s="15" t="s">
        <v>8221</v>
      </c>
      <c r="D146" s="13">
        <v>11</v>
      </c>
    </row>
    <row r="147" spans="1:4" x14ac:dyDescent="0.25">
      <c r="A147" s="13" t="s">
        <v>8219</v>
      </c>
      <c r="B147" s="13">
        <v>58</v>
      </c>
      <c r="C147" s="15" t="s">
        <v>8221</v>
      </c>
      <c r="D147" s="13">
        <v>125</v>
      </c>
    </row>
    <row r="148" spans="1:4" x14ac:dyDescent="0.25">
      <c r="A148" s="13" t="s">
        <v>8219</v>
      </c>
      <c r="B148" s="13">
        <v>36</v>
      </c>
      <c r="C148" s="15" t="s">
        <v>8221</v>
      </c>
      <c r="D148" s="13">
        <v>1</v>
      </c>
    </row>
    <row r="149" spans="1:4" x14ac:dyDescent="0.25">
      <c r="A149" s="13" t="s">
        <v>8219</v>
      </c>
      <c r="B149" s="13">
        <v>165</v>
      </c>
      <c r="C149" s="15" t="s">
        <v>8221</v>
      </c>
      <c r="D149" s="13">
        <v>0</v>
      </c>
    </row>
    <row r="150" spans="1:4" x14ac:dyDescent="0.25">
      <c r="A150" s="13" t="s">
        <v>8219</v>
      </c>
      <c r="B150" s="13">
        <v>111</v>
      </c>
      <c r="C150" s="15" t="s">
        <v>8221</v>
      </c>
      <c r="D150" s="13">
        <v>0</v>
      </c>
    </row>
    <row r="151" spans="1:4" x14ac:dyDescent="0.25">
      <c r="A151" s="13" t="s">
        <v>8219</v>
      </c>
      <c r="B151" s="13">
        <v>1596</v>
      </c>
      <c r="C151" s="15" t="s">
        <v>8221</v>
      </c>
      <c r="D151" s="13">
        <v>3</v>
      </c>
    </row>
    <row r="152" spans="1:4" x14ac:dyDescent="0.25">
      <c r="A152" s="13" t="s">
        <v>8219</v>
      </c>
      <c r="B152" s="13">
        <v>61</v>
      </c>
      <c r="C152" s="15" t="s">
        <v>8221</v>
      </c>
      <c r="D152" s="13">
        <v>0</v>
      </c>
    </row>
    <row r="153" spans="1:4" x14ac:dyDescent="0.25">
      <c r="A153" s="13" t="s">
        <v>8219</v>
      </c>
      <c r="B153" s="13">
        <v>287</v>
      </c>
      <c r="C153" s="15" t="s">
        <v>8221</v>
      </c>
      <c r="D153" s="13">
        <v>0</v>
      </c>
    </row>
    <row r="154" spans="1:4" x14ac:dyDescent="0.25">
      <c r="A154" s="13" t="s">
        <v>8219</v>
      </c>
      <c r="B154" s="13">
        <v>65</v>
      </c>
      <c r="C154" s="15" t="s">
        <v>8221</v>
      </c>
      <c r="D154" s="13">
        <v>0</v>
      </c>
    </row>
    <row r="155" spans="1:4" x14ac:dyDescent="0.25">
      <c r="A155" s="13" t="s">
        <v>8219</v>
      </c>
      <c r="B155" s="13">
        <v>118</v>
      </c>
      <c r="C155" s="15" t="s">
        <v>8221</v>
      </c>
      <c r="D155" s="13">
        <v>0</v>
      </c>
    </row>
    <row r="156" spans="1:4" x14ac:dyDescent="0.25">
      <c r="A156" s="13" t="s">
        <v>8219</v>
      </c>
      <c r="B156" s="13">
        <v>113</v>
      </c>
      <c r="C156" s="15" t="s">
        <v>8221</v>
      </c>
      <c r="D156" s="13">
        <v>3</v>
      </c>
    </row>
    <row r="157" spans="1:4" x14ac:dyDescent="0.25">
      <c r="A157" s="13" t="s">
        <v>8219</v>
      </c>
      <c r="B157" s="13">
        <v>332</v>
      </c>
      <c r="C157" s="15" t="s">
        <v>8221</v>
      </c>
      <c r="D157" s="13">
        <v>0</v>
      </c>
    </row>
    <row r="158" spans="1:4" x14ac:dyDescent="0.25">
      <c r="A158" s="13" t="s">
        <v>8219</v>
      </c>
      <c r="B158" s="13">
        <v>62</v>
      </c>
      <c r="C158" s="15" t="s">
        <v>8221</v>
      </c>
      <c r="D158" s="13">
        <v>1</v>
      </c>
    </row>
    <row r="159" spans="1:4" x14ac:dyDescent="0.25">
      <c r="A159" s="13" t="s">
        <v>8219</v>
      </c>
      <c r="B159" s="13">
        <v>951</v>
      </c>
      <c r="C159" s="15" t="s">
        <v>8221</v>
      </c>
      <c r="D159" s="13">
        <v>3</v>
      </c>
    </row>
    <row r="160" spans="1:4" x14ac:dyDescent="0.25">
      <c r="A160" s="13" t="s">
        <v>8219</v>
      </c>
      <c r="B160" s="13">
        <v>415</v>
      </c>
      <c r="C160" s="15" t="s">
        <v>8221</v>
      </c>
      <c r="D160" s="13">
        <v>22</v>
      </c>
    </row>
    <row r="161" spans="1:4" x14ac:dyDescent="0.25">
      <c r="A161" s="13" t="s">
        <v>8219</v>
      </c>
      <c r="B161" s="13">
        <v>305</v>
      </c>
      <c r="C161" s="15" t="s">
        <v>8221</v>
      </c>
      <c r="D161" s="13">
        <v>26</v>
      </c>
    </row>
    <row r="162" spans="1:4" x14ac:dyDescent="0.25">
      <c r="A162" s="13" t="s">
        <v>8219</v>
      </c>
      <c r="B162" s="13">
        <v>2139</v>
      </c>
      <c r="C162" s="15" t="s">
        <v>8221</v>
      </c>
      <c r="D162" s="13">
        <v>4</v>
      </c>
    </row>
    <row r="163" spans="1:4" x14ac:dyDescent="0.25">
      <c r="A163" s="13" t="s">
        <v>8219</v>
      </c>
      <c r="B163" s="13">
        <v>79</v>
      </c>
      <c r="C163" s="15" t="s">
        <v>8221</v>
      </c>
      <c r="D163" s="13">
        <v>0</v>
      </c>
    </row>
    <row r="164" spans="1:4" x14ac:dyDescent="0.25">
      <c r="A164" s="13" t="s">
        <v>8219</v>
      </c>
      <c r="B164" s="13">
        <v>179</v>
      </c>
      <c r="C164" s="15" t="s">
        <v>8221</v>
      </c>
      <c r="D164" s="13">
        <v>4</v>
      </c>
    </row>
    <row r="165" spans="1:4" x14ac:dyDescent="0.25">
      <c r="A165" s="13" t="s">
        <v>8219</v>
      </c>
      <c r="B165" s="13">
        <v>202</v>
      </c>
      <c r="C165" s="15" t="s">
        <v>8221</v>
      </c>
      <c r="D165" s="13">
        <v>9</v>
      </c>
    </row>
    <row r="166" spans="1:4" x14ac:dyDescent="0.25">
      <c r="A166" s="13" t="s">
        <v>8219</v>
      </c>
      <c r="B166" s="13">
        <v>760</v>
      </c>
      <c r="C166" s="15" t="s">
        <v>8221</v>
      </c>
      <c r="D166" s="13">
        <v>5</v>
      </c>
    </row>
    <row r="167" spans="1:4" x14ac:dyDescent="0.25">
      <c r="A167" s="13" t="s">
        <v>8219</v>
      </c>
      <c r="B167" s="13">
        <v>563</v>
      </c>
      <c r="C167" s="15" t="s">
        <v>8221</v>
      </c>
      <c r="D167" s="13">
        <v>14</v>
      </c>
    </row>
    <row r="168" spans="1:4" x14ac:dyDescent="0.25">
      <c r="A168" s="13" t="s">
        <v>8219</v>
      </c>
      <c r="B168" s="13">
        <v>135</v>
      </c>
      <c r="C168" s="15" t="s">
        <v>8221</v>
      </c>
      <c r="D168" s="13">
        <v>1</v>
      </c>
    </row>
    <row r="169" spans="1:4" x14ac:dyDescent="0.25">
      <c r="A169" s="13" t="s">
        <v>8219</v>
      </c>
      <c r="B169" s="13">
        <v>290</v>
      </c>
      <c r="C169" s="15" t="s">
        <v>8221</v>
      </c>
      <c r="D169" s="13">
        <v>10</v>
      </c>
    </row>
    <row r="170" spans="1:4" x14ac:dyDescent="0.25">
      <c r="A170" s="13" t="s">
        <v>8219</v>
      </c>
      <c r="B170" s="13">
        <v>447</v>
      </c>
      <c r="C170" s="15" t="s">
        <v>8221</v>
      </c>
      <c r="D170" s="13">
        <v>3</v>
      </c>
    </row>
    <row r="171" spans="1:4" x14ac:dyDescent="0.25">
      <c r="A171" s="13" t="s">
        <v>8219</v>
      </c>
      <c r="B171" s="13">
        <v>232</v>
      </c>
      <c r="C171" s="15" t="s">
        <v>8221</v>
      </c>
      <c r="D171" s="13">
        <v>1</v>
      </c>
    </row>
    <row r="172" spans="1:4" x14ac:dyDescent="0.25">
      <c r="A172" s="13" t="s">
        <v>8219</v>
      </c>
      <c r="B172" s="13">
        <v>168</v>
      </c>
      <c r="C172" s="15" t="s">
        <v>8221</v>
      </c>
      <c r="D172" s="13">
        <v>0</v>
      </c>
    </row>
    <row r="173" spans="1:4" x14ac:dyDescent="0.25">
      <c r="A173" s="13" t="s">
        <v>8219</v>
      </c>
      <c r="B173" s="13">
        <v>128</v>
      </c>
      <c r="C173" s="15" t="s">
        <v>8221</v>
      </c>
      <c r="D173" s="13">
        <v>5</v>
      </c>
    </row>
    <row r="174" spans="1:4" x14ac:dyDescent="0.25">
      <c r="A174" s="13" t="s">
        <v>8219</v>
      </c>
      <c r="B174" s="13">
        <v>493</v>
      </c>
      <c r="C174" s="15" t="s">
        <v>8221</v>
      </c>
      <c r="D174" s="13">
        <v>2</v>
      </c>
    </row>
    <row r="175" spans="1:4" x14ac:dyDescent="0.25">
      <c r="A175" s="13" t="s">
        <v>8219</v>
      </c>
      <c r="B175" s="13">
        <v>131</v>
      </c>
      <c r="C175" s="15" t="s">
        <v>8221</v>
      </c>
      <c r="D175" s="13">
        <v>68</v>
      </c>
    </row>
    <row r="176" spans="1:4" x14ac:dyDescent="0.25">
      <c r="A176" s="13" t="s">
        <v>8219</v>
      </c>
      <c r="B176" s="13">
        <v>50</v>
      </c>
      <c r="C176" s="15" t="s">
        <v>8221</v>
      </c>
      <c r="D176" s="13">
        <v>3</v>
      </c>
    </row>
    <row r="177" spans="1:4" x14ac:dyDescent="0.25">
      <c r="A177" s="13" t="s">
        <v>8219</v>
      </c>
      <c r="B177" s="13">
        <v>665</v>
      </c>
      <c r="C177" s="15" t="s">
        <v>8221</v>
      </c>
      <c r="D177" s="13">
        <v>34</v>
      </c>
    </row>
    <row r="178" spans="1:4" x14ac:dyDescent="0.25">
      <c r="A178" s="13" t="s">
        <v>8219</v>
      </c>
      <c r="B178" s="13">
        <v>129</v>
      </c>
      <c r="C178" s="15" t="s">
        <v>8221</v>
      </c>
      <c r="D178" s="13">
        <v>0</v>
      </c>
    </row>
    <row r="179" spans="1:4" x14ac:dyDescent="0.25">
      <c r="A179" s="13" t="s">
        <v>8219</v>
      </c>
      <c r="B179" s="13">
        <v>142</v>
      </c>
      <c r="C179" s="15" t="s">
        <v>8221</v>
      </c>
      <c r="D179" s="13">
        <v>3</v>
      </c>
    </row>
    <row r="180" spans="1:4" x14ac:dyDescent="0.25">
      <c r="A180" s="13" t="s">
        <v>8219</v>
      </c>
      <c r="B180" s="13">
        <v>2436</v>
      </c>
      <c r="C180" s="15" t="s">
        <v>8221</v>
      </c>
      <c r="D180" s="13">
        <v>0</v>
      </c>
    </row>
    <row r="181" spans="1:4" x14ac:dyDescent="0.25">
      <c r="A181" s="13" t="s">
        <v>8219</v>
      </c>
      <c r="B181" s="13">
        <v>244</v>
      </c>
      <c r="C181" s="15" t="s">
        <v>8221</v>
      </c>
      <c r="D181" s="13">
        <v>70</v>
      </c>
    </row>
    <row r="182" spans="1:4" x14ac:dyDescent="0.25">
      <c r="A182" s="13" t="s">
        <v>8219</v>
      </c>
      <c r="B182" s="13">
        <v>298</v>
      </c>
      <c r="C182" s="15" t="s">
        <v>8221</v>
      </c>
      <c r="D182" s="13">
        <v>1</v>
      </c>
    </row>
    <row r="183" spans="1:4" x14ac:dyDescent="0.25">
      <c r="A183" s="13" t="s">
        <v>8219</v>
      </c>
      <c r="B183" s="13">
        <v>251</v>
      </c>
      <c r="C183" s="15" t="s">
        <v>8221</v>
      </c>
      <c r="D183" s="13">
        <v>1</v>
      </c>
    </row>
    <row r="184" spans="1:4" x14ac:dyDescent="0.25">
      <c r="A184" s="13" t="s">
        <v>8219</v>
      </c>
      <c r="B184" s="13">
        <v>108</v>
      </c>
      <c r="C184" s="15" t="s">
        <v>8221</v>
      </c>
      <c r="D184" s="13">
        <v>1</v>
      </c>
    </row>
    <row r="185" spans="1:4" x14ac:dyDescent="0.25">
      <c r="A185" s="13" t="s">
        <v>8219</v>
      </c>
      <c r="B185" s="13">
        <v>82</v>
      </c>
      <c r="C185" s="15" t="s">
        <v>8221</v>
      </c>
      <c r="D185" s="13">
        <v>2</v>
      </c>
    </row>
    <row r="186" spans="1:4" x14ac:dyDescent="0.25">
      <c r="A186" s="13" t="s">
        <v>8219</v>
      </c>
      <c r="B186" s="13">
        <v>74</v>
      </c>
      <c r="C186" s="15" t="s">
        <v>8221</v>
      </c>
      <c r="D186" s="13">
        <v>2</v>
      </c>
    </row>
    <row r="187" spans="1:4" x14ac:dyDescent="0.25">
      <c r="A187" s="13" t="s">
        <v>8219</v>
      </c>
      <c r="B187" s="13">
        <v>189</v>
      </c>
      <c r="C187" s="15" t="s">
        <v>8221</v>
      </c>
      <c r="D187" s="13">
        <v>34</v>
      </c>
    </row>
    <row r="188" spans="1:4" x14ac:dyDescent="0.25">
      <c r="A188" s="13" t="s">
        <v>8219</v>
      </c>
      <c r="B188" s="13">
        <v>80</v>
      </c>
      <c r="C188" s="15" t="s">
        <v>8221</v>
      </c>
      <c r="D188" s="13">
        <v>2</v>
      </c>
    </row>
    <row r="189" spans="1:4" x14ac:dyDescent="0.25">
      <c r="A189" s="13" t="s">
        <v>8219</v>
      </c>
      <c r="B189" s="13">
        <v>576</v>
      </c>
      <c r="C189" s="15" t="s">
        <v>8221</v>
      </c>
      <c r="D189" s="13">
        <v>0</v>
      </c>
    </row>
    <row r="190" spans="1:4" x14ac:dyDescent="0.25">
      <c r="A190" s="13" t="s">
        <v>8219</v>
      </c>
      <c r="B190" s="13">
        <v>202</v>
      </c>
      <c r="C190" s="15" t="s">
        <v>8221</v>
      </c>
      <c r="D190" s="13">
        <v>1</v>
      </c>
    </row>
    <row r="191" spans="1:4" x14ac:dyDescent="0.25">
      <c r="A191" s="13" t="s">
        <v>8219</v>
      </c>
      <c r="B191" s="13">
        <v>238</v>
      </c>
      <c r="C191" s="15" t="s">
        <v>8221</v>
      </c>
      <c r="D191" s="13">
        <v>8</v>
      </c>
    </row>
    <row r="192" spans="1:4" x14ac:dyDescent="0.25">
      <c r="A192" s="13" t="s">
        <v>8219</v>
      </c>
      <c r="B192" s="13">
        <v>36</v>
      </c>
      <c r="C192" s="15" t="s">
        <v>8221</v>
      </c>
      <c r="D192" s="13">
        <v>4</v>
      </c>
    </row>
    <row r="193" spans="1:4" x14ac:dyDescent="0.25">
      <c r="A193" s="13" t="s">
        <v>8219</v>
      </c>
      <c r="B193" s="13">
        <v>150</v>
      </c>
      <c r="C193" s="15" t="s">
        <v>8221</v>
      </c>
      <c r="D193" s="13">
        <v>28</v>
      </c>
    </row>
    <row r="194" spans="1:4" x14ac:dyDescent="0.25">
      <c r="A194" s="13" t="s">
        <v>8219</v>
      </c>
      <c r="B194" s="13">
        <v>146</v>
      </c>
      <c r="C194" s="15" t="s">
        <v>8221</v>
      </c>
      <c r="D194" s="13">
        <v>0</v>
      </c>
    </row>
    <row r="195" spans="1:4" x14ac:dyDescent="0.25">
      <c r="A195" s="13" t="s">
        <v>8219</v>
      </c>
      <c r="B195" s="13">
        <v>222</v>
      </c>
      <c r="C195" s="15" t="s">
        <v>8221</v>
      </c>
      <c r="D195" s="13">
        <v>6</v>
      </c>
    </row>
    <row r="196" spans="1:4" x14ac:dyDescent="0.25">
      <c r="A196" s="13" t="s">
        <v>8219</v>
      </c>
      <c r="B196" s="13">
        <v>120</v>
      </c>
      <c r="C196" s="15" t="s">
        <v>8221</v>
      </c>
      <c r="D196" s="13">
        <v>22</v>
      </c>
    </row>
    <row r="197" spans="1:4" x14ac:dyDescent="0.25">
      <c r="A197" s="13" t="s">
        <v>8219</v>
      </c>
      <c r="B197" s="13">
        <v>126</v>
      </c>
      <c r="C197" s="15" t="s">
        <v>8221</v>
      </c>
      <c r="D197" s="13">
        <v>0</v>
      </c>
    </row>
    <row r="198" spans="1:4" x14ac:dyDescent="0.25">
      <c r="A198" s="13" t="s">
        <v>8219</v>
      </c>
      <c r="B198" s="13">
        <v>158</v>
      </c>
      <c r="C198" s="15" t="s">
        <v>8221</v>
      </c>
      <c r="D198" s="13">
        <v>1</v>
      </c>
    </row>
    <row r="199" spans="1:4" x14ac:dyDescent="0.25">
      <c r="A199" s="13" t="s">
        <v>8219</v>
      </c>
      <c r="B199" s="13">
        <v>316</v>
      </c>
      <c r="C199" s="15" t="s">
        <v>8221</v>
      </c>
      <c r="D199" s="13">
        <v>20</v>
      </c>
    </row>
    <row r="200" spans="1:4" x14ac:dyDescent="0.25">
      <c r="A200" s="13" t="s">
        <v>8219</v>
      </c>
      <c r="B200" s="13">
        <v>284</v>
      </c>
      <c r="C200" s="15" t="s">
        <v>8221</v>
      </c>
      <c r="D200" s="13">
        <v>0</v>
      </c>
    </row>
    <row r="201" spans="1:4" x14ac:dyDescent="0.25">
      <c r="A201" s="13" t="s">
        <v>8219</v>
      </c>
      <c r="B201" s="13">
        <v>51</v>
      </c>
      <c r="C201" s="15" t="s">
        <v>8221</v>
      </c>
      <c r="D201" s="13">
        <v>1</v>
      </c>
    </row>
    <row r="202" spans="1:4" x14ac:dyDescent="0.25">
      <c r="A202" s="13" t="s">
        <v>8219</v>
      </c>
      <c r="B202" s="13">
        <v>158</v>
      </c>
      <c r="C202" s="15" t="s">
        <v>8221</v>
      </c>
      <c r="D202" s="13">
        <v>3</v>
      </c>
    </row>
    <row r="203" spans="1:4" x14ac:dyDescent="0.25">
      <c r="A203" s="13" t="s">
        <v>8219</v>
      </c>
      <c r="B203" s="13">
        <v>337</v>
      </c>
      <c r="C203" s="15" t="s">
        <v>8221</v>
      </c>
      <c r="D203" s="13">
        <v>2</v>
      </c>
    </row>
    <row r="204" spans="1:4" x14ac:dyDescent="0.25">
      <c r="A204" s="13" t="s">
        <v>8219</v>
      </c>
      <c r="B204" s="13">
        <v>186</v>
      </c>
      <c r="C204" s="15" t="s">
        <v>8221</v>
      </c>
      <c r="D204" s="13">
        <v>0</v>
      </c>
    </row>
    <row r="205" spans="1:4" x14ac:dyDescent="0.25">
      <c r="A205" s="13" t="s">
        <v>8219</v>
      </c>
      <c r="B205" s="13">
        <v>58</v>
      </c>
      <c r="C205" s="15" t="s">
        <v>8221</v>
      </c>
      <c r="D205" s="13">
        <v>2</v>
      </c>
    </row>
    <row r="206" spans="1:4" x14ac:dyDescent="0.25">
      <c r="A206" s="13" t="s">
        <v>8219</v>
      </c>
      <c r="B206" s="13">
        <v>82</v>
      </c>
      <c r="C206" s="15" t="s">
        <v>8221</v>
      </c>
      <c r="D206" s="13">
        <v>1</v>
      </c>
    </row>
    <row r="207" spans="1:4" x14ac:dyDescent="0.25">
      <c r="A207" s="13" t="s">
        <v>8219</v>
      </c>
      <c r="B207" s="13">
        <v>736</v>
      </c>
      <c r="C207" s="15" t="s">
        <v>8221</v>
      </c>
      <c r="D207" s="13">
        <v>0</v>
      </c>
    </row>
    <row r="208" spans="1:4" x14ac:dyDescent="0.25">
      <c r="A208" s="13" t="s">
        <v>8219</v>
      </c>
      <c r="B208" s="13">
        <v>1151</v>
      </c>
      <c r="C208" s="15" t="s">
        <v>8221</v>
      </c>
      <c r="D208" s="13">
        <v>1</v>
      </c>
    </row>
    <row r="209" spans="1:4" x14ac:dyDescent="0.25">
      <c r="A209" s="13" t="s">
        <v>8219</v>
      </c>
      <c r="B209" s="13">
        <v>34</v>
      </c>
      <c r="C209" s="15" t="s">
        <v>8221</v>
      </c>
      <c r="D209" s="13">
        <v>0</v>
      </c>
    </row>
    <row r="210" spans="1:4" x14ac:dyDescent="0.25">
      <c r="A210" s="13" t="s">
        <v>8219</v>
      </c>
      <c r="B210" s="13">
        <v>498</v>
      </c>
      <c r="C210" s="15" t="s">
        <v>8221</v>
      </c>
      <c r="D210" s="13">
        <v>5</v>
      </c>
    </row>
    <row r="211" spans="1:4" x14ac:dyDescent="0.25">
      <c r="A211" s="13" t="s">
        <v>8219</v>
      </c>
      <c r="B211" s="13">
        <v>167</v>
      </c>
      <c r="C211" s="15" t="s">
        <v>8221</v>
      </c>
      <c r="D211" s="13">
        <v>1</v>
      </c>
    </row>
    <row r="212" spans="1:4" x14ac:dyDescent="0.25">
      <c r="A212" s="13" t="s">
        <v>8219</v>
      </c>
      <c r="B212" s="13">
        <v>340</v>
      </c>
      <c r="C212" s="15" t="s">
        <v>8221</v>
      </c>
      <c r="D212" s="13">
        <v>1</v>
      </c>
    </row>
    <row r="213" spans="1:4" x14ac:dyDescent="0.25">
      <c r="A213" s="13" t="s">
        <v>8219</v>
      </c>
      <c r="B213" s="13">
        <v>438</v>
      </c>
      <c r="C213" s="15" t="s">
        <v>8221</v>
      </c>
      <c r="D213" s="13">
        <v>2</v>
      </c>
    </row>
    <row r="214" spans="1:4" x14ac:dyDescent="0.25">
      <c r="A214" s="13" t="s">
        <v>8219</v>
      </c>
      <c r="B214" s="13">
        <v>555</v>
      </c>
      <c r="C214" s="15" t="s">
        <v>8221</v>
      </c>
      <c r="D214" s="13">
        <v>0</v>
      </c>
    </row>
    <row r="215" spans="1:4" x14ac:dyDescent="0.25">
      <c r="A215" s="13" t="s">
        <v>8219</v>
      </c>
      <c r="B215" s="13">
        <v>266</v>
      </c>
      <c r="C215" s="15" t="s">
        <v>8221</v>
      </c>
      <c r="D215" s="13">
        <v>9</v>
      </c>
    </row>
    <row r="216" spans="1:4" x14ac:dyDescent="0.25">
      <c r="A216" s="13" t="s">
        <v>8219</v>
      </c>
      <c r="B216" s="13">
        <v>69</v>
      </c>
      <c r="C216" s="15" t="s">
        <v>8221</v>
      </c>
      <c r="D216" s="13">
        <v>4</v>
      </c>
    </row>
    <row r="217" spans="1:4" x14ac:dyDescent="0.25">
      <c r="A217" s="13" t="s">
        <v>8219</v>
      </c>
      <c r="B217" s="13">
        <v>80</v>
      </c>
      <c r="C217" s="15" t="s">
        <v>8221</v>
      </c>
      <c r="D217" s="13">
        <v>4</v>
      </c>
    </row>
    <row r="218" spans="1:4" x14ac:dyDescent="0.25">
      <c r="A218" s="13" t="s">
        <v>8219</v>
      </c>
      <c r="B218" s="13">
        <v>493</v>
      </c>
      <c r="C218" s="15" t="s">
        <v>8221</v>
      </c>
      <c r="D218" s="13">
        <v>1</v>
      </c>
    </row>
    <row r="219" spans="1:4" x14ac:dyDescent="0.25">
      <c r="A219" s="13" t="s">
        <v>8219</v>
      </c>
      <c r="B219" s="13">
        <v>31</v>
      </c>
      <c r="C219" s="15" t="s">
        <v>8221</v>
      </c>
      <c r="D219" s="13">
        <v>1</v>
      </c>
    </row>
    <row r="220" spans="1:4" x14ac:dyDescent="0.25">
      <c r="A220" s="13" t="s">
        <v>8219</v>
      </c>
      <c r="B220" s="13">
        <v>236</v>
      </c>
      <c r="C220" s="15" t="s">
        <v>8221</v>
      </c>
      <c r="D220" s="13">
        <v>7</v>
      </c>
    </row>
    <row r="221" spans="1:4" x14ac:dyDescent="0.25">
      <c r="A221" s="13" t="s">
        <v>8219</v>
      </c>
      <c r="B221" s="13">
        <v>89</v>
      </c>
      <c r="C221" s="15" t="s">
        <v>8221</v>
      </c>
      <c r="D221" s="13">
        <v>5</v>
      </c>
    </row>
    <row r="222" spans="1:4" x14ac:dyDescent="0.25">
      <c r="A222" s="13" t="s">
        <v>8219</v>
      </c>
      <c r="B222" s="13">
        <v>299</v>
      </c>
      <c r="C222" s="15" t="s">
        <v>8221</v>
      </c>
      <c r="D222" s="13">
        <v>1</v>
      </c>
    </row>
    <row r="223" spans="1:4" x14ac:dyDescent="0.25">
      <c r="A223" s="13" t="s">
        <v>8219</v>
      </c>
      <c r="B223" s="13">
        <v>55</v>
      </c>
      <c r="C223" s="15" t="s">
        <v>8221</v>
      </c>
      <c r="D223" s="13">
        <v>0</v>
      </c>
    </row>
    <row r="224" spans="1:4" x14ac:dyDescent="0.25">
      <c r="A224" s="13" t="s">
        <v>8219</v>
      </c>
      <c r="B224" s="13">
        <v>325</v>
      </c>
      <c r="C224" s="15" t="s">
        <v>8221</v>
      </c>
      <c r="D224" s="13">
        <v>0</v>
      </c>
    </row>
    <row r="225" spans="1:4" x14ac:dyDescent="0.25">
      <c r="A225" s="13" t="s">
        <v>8219</v>
      </c>
      <c r="B225" s="13">
        <v>524</v>
      </c>
      <c r="C225" s="15" t="s">
        <v>8221</v>
      </c>
      <c r="D225" s="13">
        <v>1</v>
      </c>
    </row>
    <row r="226" spans="1:4" x14ac:dyDescent="0.25">
      <c r="A226" s="13" t="s">
        <v>8219</v>
      </c>
      <c r="B226" s="13">
        <v>285</v>
      </c>
      <c r="C226" s="15" t="s">
        <v>8221</v>
      </c>
      <c r="D226" s="13">
        <v>2</v>
      </c>
    </row>
    <row r="227" spans="1:4" x14ac:dyDescent="0.25">
      <c r="A227" s="13" t="s">
        <v>8219</v>
      </c>
      <c r="B227" s="13">
        <v>179</v>
      </c>
      <c r="C227" s="15" t="s">
        <v>8221</v>
      </c>
      <c r="D227" s="13">
        <v>0</v>
      </c>
    </row>
    <row r="228" spans="1:4" x14ac:dyDescent="0.25">
      <c r="A228" s="13" t="s">
        <v>8219</v>
      </c>
      <c r="B228" s="13">
        <v>188</v>
      </c>
      <c r="C228" s="15" t="s">
        <v>8221</v>
      </c>
      <c r="D228" s="13">
        <v>4</v>
      </c>
    </row>
    <row r="229" spans="1:4" x14ac:dyDescent="0.25">
      <c r="A229" s="13" t="s">
        <v>8219</v>
      </c>
      <c r="B229" s="13">
        <v>379</v>
      </c>
      <c r="C229" s="15" t="s">
        <v>8221</v>
      </c>
      <c r="D229" s="13">
        <v>7</v>
      </c>
    </row>
    <row r="230" spans="1:4" x14ac:dyDescent="0.25">
      <c r="A230" s="13" t="s">
        <v>8219</v>
      </c>
      <c r="B230" s="13">
        <v>119</v>
      </c>
      <c r="C230" s="15" t="s">
        <v>8221</v>
      </c>
      <c r="D230" s="13">
        <v>2</v>
      </c>
    </row>
    <row r="231" spans="1:4" x14ac:dyDescent="0.25">
      <c r="A231" s="13" t="s">
        <v>8219</v>
      </c>
      <c r="B231" s="13">
        <v>167</v>
      </c>
      <c r="C231" s="15" t="s">
        <v>8221</v>
      </c>
      <c r="D231" s="13">
        <v>1</v>
      </c>
    </row>
    <row r="232" spans="1:4" x14ac:dyDescent="0.25">
      <c r="A232" s="13" t="s">
        <v>8219</v>
      </c>
      <c r="B232" s="13">
        <v>221</v>
      </c>
      <c r="C232" s="15" t="s">
        <v>8221</v>
      </c>
      <c r="D232" s="13">
        <v>9</v>
      </c>
    </row>
    <row r="233" spans="1:4" x14ac:dyDescent="0.25">
      <c r="A233" s="13" t="s">
        <v>8219</v>
      </c>
      <c r="B233" s="13">
        <v>964</v>
      </c>
      <c r="C233" s="15" t="s">
        <v>8221</v>
      </c>
      <c r="D233" s="13">
        <v>2</v>
      </c>
    </row>
    <row r="234" spans="1:4" x14ac:dyDescent="0.25">
      <c r="A234" s="13" t="s">
        <v>8219</v>
      </c>
      <c r="B234" s="13">
        <v>286</v>
      </c>
      <c r="C234" s="15" t="s">
        <v>8221</v>
      </c>
      <c r="D234" s="13">
        <v>1</v>
      </c>
    </row>
    <row r="235" spans="1:4" x14ac:dyDescent="0.25">
      <c r="A235" s="13" t="s">
        <v>8219</v>
      </c>
      <c r="B235" s="13">
        <v>613</v>
      </c>
      <c r="C235" s="15" t="s">
        <v>8221</v>
      </c>
      <c r="D235" s="13">
        <v>7</v>
      </c>
    </row>
    <row r="236" spans="1:4" x14ac:dyDescent="0.25">
      <c r="A236" s="13" t="s">
        <v>8219</v>
      </c>
      <c r="B236" s="13">
        <v>29</v>
      </c>
      <c r="C236" s="15" t="s">
        <v>8221</v>
      </c>
      <c r="D236" s="13">
        <v>2</v>
      </c>
    </row>
    <row r="237" spans="1:4" x14ac:dyDescent="0.25">
      <c r="A237" s="13" t="s">
        <v>8219</v>
      </c>
      <c r="B237" s="13">
        <v>165</v>
      </c>
      <c r="C237" s="15" t="s">
        <v>8221</v>
      </c>
      <c r="D237" s="13">
        <v>8</v>
      </c>
    </row>
    <row r="238" spans="1:4" x14ac:dyDescent="0.25">
      <c r="A238" s="13" t="s">
        <v>8219</v>
      </c>
      <c r="B238" s="13">
        <v>97</v>
      </c>
      <c r="C238" s="15" t="s">
        <v>8221</v>
      </c>
      <c r="D238" s="13">
        <v>2</v>
      </c>
    </row>
    <row r="239" spans="1:4" x14ac:dyDescent="0.25">
      <c r="A239" s="13" t="s">
        <v>8219</v>
      </c>
      <c r="B239" s="13">
        <v>303</v>
      </c>
      <c r="C239" s="15" t="s">
        <v>8221</v>
      </c>
      <c r="D239" s="13">
        <v>2</v>
      </c>
    </row>
    <row r="240" spans="1:4" x14ac:dyDescent="0.25">
      <c r="A240" s="13" t="s">
        <v>8219</v>
      </c>
      <c r="B240" s="13">
        <v>267</v>
      </c>
      <c r="C240" s="15" t="s">
        <v>8221</v>
      </c>
      <c r="D240" s="13">
        <v>7</v>
      </c>
    </row>
    <row r="241" spans="1:4" x14ac:dyDescent="0.25">
      <c r="A241" s="13" t="s">
        <v>8219</v>
      </c>
      <c r="B241" s="13">
        <v>302</v>
      </c>
      <c r="C241" s="15" t="s">
        <v>8221</v>
      </c>
      <c r="D241" s="13">
        <v>2</v>
      </c>
    </row>
    <row r="242" spans="1:4" x14ac:dyDescent="0.25">
      <c r="A242" s="13" t="s">
        <v>8219</v>
      </c>
      <c r="B242" s="13">
        <v>87</v>
      </c>
      <c r="C242" s="15" t="s">
        <v>8221</v>
      </c>
      <c r="D242" s="13">
        <v>18</v>
      </c>
    </row>
    <row r="243" spans="1:4" x14ac:dyDescent="0.25">
      <c r="A243" s="13" t="s">
        <v>8219</v>
      </c>
      <c r="B243" s="13">
        <v>354</v>
      </c>
      <c r="C243" s="15" t="s">
        <v>8221</v>
      </c>
      <c r="D243" s="13">
        <v>9</v>
      </c>
    </row>
    <row r="244" spans="1:4" x14ac:dyDescent="0.25">
      <c r="A244" s="13" t="s">
        <v>8219</v>
      </c>
      <c r="B244" s="13">
        <v>86</v>
      </c>
      <c r="C244" s="15" t="s">
        <v>8221</v>
      </c>
      <c r="D244" s="13">
        <v>4</v>
      </c>
    </row>
    <row r="245" spans="1:4" x14ac:dyDescent="0.25">
      <c r="A245" s="13" t="s">
        <v>8219</v>
      </c>
      <c r="B245" s="13">
        <v>26</v>
      </c>
      <c r="C245" s="15" t="s">
        <v>8221</v>
      </c>
      <c r="D245" s="13">
        <v>7</v>
      </c>
    </row>
    <row r="246" spans="1:4" x14ac:dyDescent="0.25">
      <c r="A246" s="13" t="s">
        <v>8219</v>
      </c>
      <c r="B246" s="13">
        <v>113</v>
      </c>
      <c r="C246" s="15" t="s">
        <v>8221</v>
      </c>
      <c r="D246" s="13">
        <v>29</v>
      </c>
    </row>
    <row r="247" spans="1:4" x14ac:dyDescent="0.25">
      <c r="A247" s="13" t="s">
        <v>8219</v>
      </c>
      <c r="B247" s="13">
        <v>65</v>
      </c>
      <c r="C247" s="15" t="s">
        <v>8221</v>
      </c>
      <c r="D247" s="13">
        <v>12</v>
      </c>
    </row>
    <row r="248" spans="1:4" x14ac:dyDescent="0.25">
      <c r="A248" s="13" t="s">
        <v>8219</v>
      </c>
      <c r="B248" s="13">
        <v>134</v>
      </c>
      <c r="C248" s="15" t="s">
        <v>8221</v>
      </c>
      <c r="D248" s="13">
        <v>4</v>
      </c>
    </row>
    <row r="249" spans="1:4" x14ac:dyDescent="0.25">
      <c r="A249" s="13" t="s">
        <v>8219</v>
      </c>
      <c r="B249" s="13">
        <v>119</v>
      </c>
      <c r="C249" s="15" t="s">
        <v>8221</v>
      </c>
      <c r="D249" s="13">
        <v>28</v>
      </c>
    </row>
    <row r="250" spans="1:4" x14ac:dyDescent="0.25">
      <c r="A250" s="13" t="s">
        <v>8219</v>
      </c>
      <c r="B250" s="13">
        <v>159</v>
      </c>
      <c r="C250" s="15" t="s">
        <v>8221</v>
      </c>
      <c r="D250" s="13">
        <v>25</v>
      </c>
    </row>
    <row r="251" spans="1:4" x14ac:dyDescent="0.25">
      <c r="A251" s="13" t="s">
        <v>8219</v>
      </c>
      <c r="B251" s="13">
        <v>167</v>
      </c>
      <c r="C251" s="15" t="s">
        <v>8221</v>
      </c>
      <c r="D251" s="13">
        <v>28</v>
      </c>
    </row>
    <row r="252" spans="1:4" x14ac:dyDescent="0.25">
      <c r="A252" s="13" t="s">
        <v>8219</v>
      </c>
      <c r="B252" s="13">
        <v>43</v>
      </c>
      <c r="C252" s="15" t="s">
        <v>8221</v>
      </c>
      <c r="D252" s="13">
        <v>310</v>
      </c>
    </row>
    <row r="253" spans="1:4" x14ac:dyDescent="0.25">
      <c r="A253" s="13" t="s">
        <v>8219</v>
      </c>
      <c r="B253" s="13">
        <v>1062</v>
      </c>
      <c r="C253" s="15" t="s">
        <v>8221</v>
      </c>
      <c r="D253" s="13">
        <v>15</v>
      </c>
    </row>
    <row r="254" spans="1:4" x14ac:dyDescent="0.25">
      <c r="A254" s="13" t="s">
        <v>8219</v>
      </c>
      <c r="B254" s="13">
        <v>9</v>
      </c>
      <c r="C254" s="15" t="s">
        <v>8221</v>
      </c>
      <c r="D254" s="13">
        <v>215</v>
      </c>
    </row>
    <row r="255" spans="1:4" x14ac:dyDescent="0.25">
      <c r="A255" s="13" t="s">
        <v>8219</v>
      </c>
      <c r="B255" s="13">
        <v>89</v>
      </c>
      <c r="C255" s="15" t="s">
        <v>8221</v>
      </c>
      <c r="D255" s="13">
        <v>3</v>
      </c>
    </row>
    <row r="256" spans="1:4" x14ac:dyDescent="0.25">
      <c r="A256" s="13" t="s">
        <v>8219</v>
      </c>
      <c r="B256" s="13">
        <v>174</v>
      </c>
      <c r="C256" s="15" t="s">
        <v>8221</v>
      </c>
      <c r="D256" s="13">
        <v>2</v>
      </c>
    </row>
    <row r="257" spans="1:4" x14ac:dyDescent="0.25">
      <c r="A257" s="13" t="s">
        <v>8219</v>
      </c>
      <c r="B257" s="13">
        <v>14</v>
      </c>
      <c r="C257" s="15" t="s">
        <v>8221</v>
      </c>
      <c r="D257" s="13">
        <v>26</v>
      </c>
    </row>
    <row r="258" spans="1:4" x14ac:dyDescent="0.25">
      <c r="A258" s="13" t="s">
        <v>8219</v>
      </c>
      <c r="B258" s="13">
        <v>48</v>
      </c>
      <c r="C258" s="15" t="s">
        <v>8221</v>
      </c>
      <c r="D258" s="13">
        <v>24</v>
      </c>
    </row>
    <row r="259" spans="1:4" x14ac:dyDescent="0.25">
      <c r="A259" s="13" t="s">
        <v>8219</v>
      </c>
      <c r="B259" s="13">
        <v>133</v>
      </c>
      <c r="C259" s="15" t="s">
        <v>8221</v>
      </c>
      <c r="D259" s="13">
        <v>96</v>
      </c>
    </row>
    <row r="260" spans="1:4" x14ac:dyDescent="0.25">
      <c r="A260" s="13" t="s">
        <v>8219</v>
      </c>
      <c r="B260" s="13">
        <v>83</v>
      </c>
      <c r="C260" s="15" t="s">
        <v>8221</v>
      </c>
      <c r="D260" s="13">
        <v>17</v>
      </c>
    </row>
    <row r="261" spans="1:4" x14ac:dyDescent="0.25">
      <c r="A261" s="13" t="s">
        <v>8219</v>
      </c>
      <c r="B261" s="13">
        <v>149</v>
      </c>
      <c r="C261" s="15" t="s">
        <v>8221</v>
      </c>
      <c r="D261" s="13">
        <v>94</v>
      </c>
    </row>
    <row r="262" spans="1:4" x14ac:dyDescent="0.25">
      <c r="A262" s="13" t="s">
        <v>8219</v>
      </c>
      <c r="B262" s="13">
        <v>49</v>
      </c>
      <c r="C262" s="15" t="s">
        <v>8221</v>
      </c>
      <c r="D262" s="13">
        <v>129</v>
      </c>
    </row>
    <row r="263" spans="1:4" x14ac:dyDescent="0.25">
      <c r="A263" s="13" t="s">
        <v>8219</v>
      </c>
      <c r="B263" s="13">
        <v>251</v>
      </c>
      <c r="C263" s="15" t="s">
        <v>8221</v>
      </c>
      <c r="D263" s="13">
        <v>1</v>
      </c>
    </row>
    <row r="264" spans="1:4" x14ac:dyDescent="0.25">
      <c r="A264" s="13" t="s">
        <v>8219</v>
      </c>
      <c r="B264" s="13">
        <v>22</v>
      </c>
      <c r="C264" s="15" t="s">
        <v>8221</v>
      </c>
      <c r="D264" s="13">
        <v>4</v>
      </c>
    </row>
    <row r="265" spans="1:4" x14ac:dyDescent="0.25">
      <c r="A265" s="13" t="s">
        <v>8219</v>
      </c>
      <c r="B265" s="13">
        <v>48</v>
      </c>
      <c r="C265" s="15" t="s">
        <v>8221</v>
      </c>
      <c r="D265" s="13">
        <v>3</v>
      </c>
    </row>
    <row r="266" spans="1:4" x14ac:dyDescent="0.25">
      <c r="A266" s="13" t="s">
        <v>8219</v>
      </c>
      <c r="B266" s="13">
        <v>383</v>
      </c>
      <c r="C266" s="15" t="s">
        <v>8221</v>
      </c>
      <c r="D266" s="13">
        <v>135</v>
      </c>
    </row>
    <row r="267" spans="1:4" x14ac:dyDescent="0.25">
      <c r="A267" s="13" t="s">
        <v>8219</v>
      </c>
      <c r="B267" s="13">
        <v>237</v>
      </c>
      <c r="C267" s="15" t="s">
        <v>8221</v>
      </c>
      <c r="D267" s="13">
        <v>10</v>
      </c>
    </row>
    <row r="268" spans="1:4" x14ac:dyDescent="0.25">
      <c r="A268" s="13" t="s">
        <v>8219</v>
      </c>
      <c r="B268" s="13">
        <v>13</v>
      </c>
      <c r="C268" s="15" t="s">
        <v>8221</v>
      </c>
      <c r="D268" s="13">
        <v>0</v>
      </c>
    </row>
    <row r="269" spans="1:4" x14ac:dyDescent="0.25">
      <c r="A269" s="13" t="s">
        <v>8219</v>
      </c>
      <c r="B269" s="13">
        <v>562</v>
      </c>
      <c r="C269" s="15" t="s">
        <v>8221</v>
      </c>
      <c r="D269" s="13">
        <v>6</v>
      </c>
    </row>
    <row r="270" spans="1:4" x14ac:dyDescent="0.25">
      <c r="A270" s="13" t="s">
        <v>8219</v>
      </c>
      <c r="B270" s="13">
        <v>71</v>
      </c>
      <c r="C270" s="15" t="s">
        <v>8221</v>
      </c>
      <c r="D270" s="13">
        <v>36</v>
      </c>
    </row>
    <row r="271" spans="1:4" x14ac:dyDescent="0.25">
      <c r="A271" s="13" t="s">
        <v>8219</v>
      </c>
      <c r="B271" s="13">
        <v>1510</v>
      </c>
      <c r="C271" s="15" t="s">
        <v>8221</v>
      </c>
      <c r="D271" s="13">
        <v>336</v>
      </c>
    </row>
    <row r="272" spans="1:4" x14ac:dyDescent="0.25">
      <c r="A272" s="13" t="s">
        <v>8219</v>
      </c>
      <c r="B272" s="13">
        <v>14</v>
      </c>
      <c r="C272" s="15" t="s">
        <v>8221</v>
      </c>
      <c r="D272" s="13">
        <v>34</v>
      </c>
    </row>
    <row r="273" spans="1:4" x14ac:dyDescent="0.25">
      <c r="A273" s="13" t="s">
        <v>8219</v>
      </c>
      <c r="B273" s="13">
        <v>193</v>
      </c>
      <c r="C273" s="15" t="s">
        <v>8221</v>
      </c>
      <c r="D273" s="13">
        <v>10</v>
      </c>
    </row>
    <row r="274" spans="1:4" x14ac:dyDescent="0.25">
      <c r="A274" s="13" t="s">
        <v>8219</v>
      </c>
      <c r="B274" s="13">
        <v>206</v>
      </c>
      <c r="C274" s="15" t="s">
        <v>8221</v>
      </c>
      <c r="D274" s="13">
        <v>201</v>
      </c>
    </row>
    <row r="275" spans="1:4" x14ac:dyDescent="0.25">
      <c r="A275" s="13" t="s">
        <v>8219</v>
      </c>
      <c r="B275" s="13">
        <v>351</v>
      </c>
      <c r="C275" s="15" t="s">
        <v>8221</v>
      </c>
      <c r="D275" s="13">
        <v>296</v>
      </c>
    </row>
    <row r="276" spans="1:4" x14ac:dyDescent="0.25">
      <c r="A276" s="13" t="s">
        <v>8219</v>
      </c>
      <c r="B276" s="13">
        <v>50</v>
      </c>
      <c r="C276" s="15" t="s">
        <v>8221</v>
      </c>
      <c r="D276" s="13">
        <v>7</v>
      </c>
    </row>
    <row r="277" spans="1:4" x14ac:dyDescent="0.25">
      <c r="A277" s="13" t="s">
        <v>8219</v>
      </c>
      <c r="B277" s="13">
        <v>184</v>
      </c>
      <c r="C277" s="15" t="s">
        <v>8221</v>
      </c>
      <c r="D277" s="13">
        <v>7</v>
      </c>
    </row>
    <row r="278" spans="1:4" x14ac:dyDescent="0.25">
      <c r="A278" s="13" t="s">
        <v>8219</v>
      </c>
      <c r="B278" s="13">
        <v>196</v>
      </c>
      <c r="C278" s="15" t="s">
        <v>8221</v>
      </c>
      <c r="D278" s="13">
        <v>1</v>
      </c>
    </row>
    <row r="279" spans="1:4" x14ac:dyDescent="0.25">
      <c r="A279" s="13" t="s">
        <v>8219</v>
      </c>
      <c r="B279" s="13">
        <v>229</v>
      </c>
      <c r="C279" s="15" t="s">
        <v>8221</v>
      </c>
      <c r="D279" s="13">
        <v>114</v>
      </c>
    </row>
    <row r="280" spans="1:4" x14ac:dyDescent="0.25">
      <c r="A280" s="13" t="s">
        <v>8219</v>
      </c>
      <c r="B280" s="13">
        <v>67</v>
      </c>
      <c r="C280" s="15" t="s">
        <v>8221</v>
      </c>
      <c r="D280" s="13">
        <v>29</v>
      </c>
    </row>
    <row r="281" spans="1:4" x14ac:dyDescent="0.25">
      <c r="A281" s="13" t="s">
        <v>8219</v>
      </c>
      <c r="B281" s="13">
        <v>95</v>
      </c>
      <c r="C281" s="15" t="s">
        <v>8221</v>
      </c>
      <c r="D281" s="13">
        <v>890</v>
      </c>
    </row>
    <row r="282" spans="1:4" x14ac:dyDescent="0.25">
      <c r="A282" s="13" t="s">
        <v>8219</v>
      </c>
      <c r="B282" s="13">
        <v>62</v>
      </c>
      <c r="C282" s="15" t="s">
        <v>8221</v>
      </c>
      <c r="D282" s="13">
        <v>31</v>
      </c>
    </row>
    <row r="283" spans="1:4" x14ac:dyDescent="0.25">
      <c r="A283" s="13" t="s">
        <v>8219</v>
      </c>
      <c r="B283" s="13">
        <v>73</v>
      </c>
      <c r="C283" s="15" t="s">
        <v>8221</v>
      </c>
      <c r="D283" s="13">
        <v>21</v>
      </c>
    </row>
    <row r="284" spans="1:4" x14ac:dyDescent="0.25">
      <c r="A284" s="13" t="s">
        <v>8219</v>
      </c>
      <c r="B284" s="13">
        <v>43</v>
      </c>
      <c r="C284" s="15" t="s">
        <v>8221</v>
      </c>
      <c r="D284" s="13">
        <v>37</v>
      </c>
    </row>
    <row r="285" spans="1:4" x14ac:dyDescent="0.25">
      <c r="A285" s="13" t="s">
        <v>8219</v>
      </c>
      <c r="B285" s="13">
        <v>70</v>
      </c>
      <c r="C285" s="15" t="s">
        <v>8221</v>
      </c>
      <c r="D285" s="13">
        <v>7</v>
      </c>
    </row>
    <row r="286" spans="1:4" x14ac:dyDescent="0.25">
      <c r="A286" s="13" t="s">
        <v>8219</v>
      </c>
      <c r="B286" s="13">
        <v>271</v>
      </c>
      <c r="C286" s="15" t="s">
        <v>8221</v>
      </c>
      <c r="D286" s="13">
        <v>4</v>
      </c>
    </row>
    <row r="287" spans="1:4" x14ac:dyDescent="0.25">
      <c r="A287" s="13" t="s">
        <v>8219</v>
      </c>
      <c r="B287" s="13">
        <v>55</v>
      </c>
      <c r="C287" s="15" t="s">
        <v>8221</v>
      </c>
      <c r="D287" s="13">
        <v>5</v>
      </c>
    </row>
    <row r="288" spans="1:4" x14ac:dyDescent="0.25">
      <c r="A288" s="13" t="s">
        <v>8219</v>
      </c>
      <c r="B288" s="13">
        <v>35</v>
      </c>
      <c r="C288" s="15" t="s">
        <v>8221</v>
      </c>
      <c r="D288" s="13">
        <v>0</v>
      </c>
    </row>
    <row r="289" spans="1:4" x14ac:dyDescent="0.25">
      <c r="A289" s="13" t="s">
        <v>8219</v>
      </c>
      <c r="B289" s="13">
        <v>22</v>
      </c>
      <c r="C289" s="15" t="s">
        <v>8221</v>
      </c>
      <c r="D289" s="13">
        <v>456</v>
      </c>
    </row>
    <row r="290" spans="1:4" x14ac:dyDescent="0.25">
      <c r="A290" s="13" t="s">
        <v>8219</v>
      </c>
      <c r="B290" s="13">
        <v>38</v>
      </c>
      <c r="C290" s="15" t="s">
        <v>8221</v>
      </c>
      <c r="D290" s="13">
        <v>369</v>
      </c>
    </row>
    <row r="291" spans="1:4" x14ac:dyDescent="0.25">
      <c r="A291" s="13" t="s">
        <v>8219</v>
      </c>
      <c r="B291" s="13">
        <v>15</v>
      </c>
      <c r="C291" s="15" t="s">
        <v>8221</v>
      </c>
      <c r="D291" s="13">
        <v>2</v>
      </c>
    </row>
    <row r="292" spans="1:4" x14ac:dyDescent="0.25">
      <c r="A292" s="13" t="s">
        <v>8219</v>
      </c>
      <c r="B292" s="13">
        <v>7</v>
      </c>
      <c r="C292" s="15" t="s">
        <v>8221</v>
      </c>
      <c r="D292" s="13">
        <v>0</v>
      </c>
    </row>
    <row r="293" spans="1:4" x14ac:dyDescent="0.25">
      <c r="A293" s="13" t="s">
        <v>8219</v>
      </c>
      <c r="B293" s="13">
        <v>241</v>
      </c>
      <c r="C293" s="15" t="s">
        <v>8221</v>
      </c>
      <c r="D293" s="13">
        <v>338</v>
      </c>
    </row>
    <row r="294" spans="1:4" x14ac:dyDescent="0.25">
      <c r="A294" s="13" t="s">
        <v>8219</v>
      </c>
      <c r="B294" s="13">
        <v>55</v>
      </c>
      <c r="C294" s="15" t="s">
        <v>8221</v>
      </c>
      <c r="D294" s="13">
        <v>4</v>
      </c>
    </row>
    <row r="295" spans="1:4" x14ac:dyDescent="0.25">
      <c r="A295" s="13" t="s">
        <v>8219</v>
      </c>
      <c r="B295" s="13">
        <v>171</v>
      </c>
      <c r="C295" s="15" t="s">
        <v>8221</v>
      </c>
      <c r="D295" s="13">
        <v>1</v>
      </c>
    </row>
    <row r="296" spans="1:4" x14ac:dyDescent="0.25">
      <c r="A296" s="13" t="s">
        <v>8219</v>
      </c>
      <c r="B296" s="13">
        <v>208</v>
      </c>
      <c r="C296" s="15" t="s">
        <v>8221</v>
      </c>
      <c r="D296" s="13">
        <v>28</v>
      </c>
    </row>
    <row r="297" spans="1:4" x14ac:dyDescent="0.25">
      <c r="A297" s="13" t="s">
        <v>8219</v>
      </c>
      <c r="B297" s="13">
        <v>21</v>
      </c>
      <c r="C297" s="15" t="s">
        <v>8221</v>
      </c>
      <c r="D297" s="13">
        <v>12</v>
      </c>
    </row>
    <row r="298" spans="1:4" x14ac:dyDescent="0.25">
      <c r="A298" s="13" t="s">
        <v>8219</v>
      </c>
      <c r="B298" s="13">
        <v>25</v>
      </c>
      <c r="C298" s="15" t="s">
        <v>8221</v>
      </c>
      <c r="D298" s="13">
        <v>16</v>
      </c>
    </row>
    <row r="299" spans="1:4" x14ac:dyDescent="0.25">
      <c r="A299" s="13" t="s">
        <v>8219</v>
      </c>
      <c r="B299" s="13">
        <v>52</v>
      </c>
      <c r="C299" s="15" t="s">
        <v>8221</v>
      </c>
      <c r="D299" s="13">
        <v>4</v>
      </c>
    </row>
    <row r="300" spans="1:4" x14ac:dyDescent="0.25">
      <c r="A300" s="13" t="s">
        <v>8219</v>
      </c>
      <c r="B300" s="13">
        <v>104</v>
      </c>
      <c r="C300" s="15" t="s">
        <v>8221</v>
      </c>
      <c r="D300" s="13">
        <v>4</v>
      </c>
    </row>
    <row r="301" spans="1:4" x14ac:dyDescent="0.25">
      <c r="A301" s="13" t="s">
        <v>8219</v>
      </c>
      <c r="B301" s="13">
        <v>73</v>
      </c>
      <c r="C301" s="15" t="s">
        <v>8221</v>
      </c>
      <c r="D301" s="13">
        <v>10</v>
      </c>
    </row>
    <row r="302" spans="1:4" x14ac:dyDescent="0.25">
      <c r="A302" s="13" t="s">
        <v>8219</v>
      </c>
      <c r="B302" s="13">
        <v>34</v>
      </c>
      <c r="C302" s="15" t="s">
        <v>8221</v>
      </c>
      <c r="D302" s="13">
        <v>0</v>
      </c>
    </row>
    <row r="303" spans="1:4" x14ac:dyDescent="0.25">
      <c r="A303" s="13" t="s">
        <v>8219</v>
      </c>
      <c r="B303" s="13">
        <v>56</v>
      </c>
      <c r="C303" s="15" t="s">
        <v>8221</v>
      </c>
      <c r="D303" s="13">
        <v>6</v>
      </c>
    </row>
    <row r="304" spans="1:4" x14ac:dyDescent="0.25">
      <c r="A304" s="13" t="s">
        <v>8219</v>
      </c>
      <c r="B304" s="13">
        <v>31</v>
      </c>
      <c r="C304" s="15" t="s">
        <v>8221</v>
      </c>
      <c r="D304" s="13">
        <v>0</v>
      </c>
    </row>
    <row r="305" spans="1:4" x14ac:dyDescent="0.25">
      <c r="A305" s="13" t="s">
        <v>8219</v>
      </c>
      <c r="B305" s="13">
        <v>84</v>
      </c>
      <c r="C305" s="15" t="s">
        <v>8221</v>
      </c>
      <c r="D305" s="13">
        <v>1</v>
      </c>
    </row>
    <row r="306" spans="1:4" x14ac:dyDescent="0.25">
      <c r="A306" s="13" t="s">
        <v>8219</v>
      </c>
      <c r="B306" s="13">
        <v>130</v>
      </c>
      <c r="C306" s="15" t="s">
        <v>8221</v>
      </c>
      <c r="D306" s="13">
        <v>0</v>
      </c>
    </row>
    <row r="307" spans="1:4" x14ac:dyDescent="0.25">
      <c r="A307" s="13" t="s">
        <v>8219</v>
      </c>
      <c r="B307" s="13">
        <v>12</v>
      </c>
      <c r="C307" s="15" t="s">
        <v>8221</v>
      </c>
      <c r="D307" s="13">
        <v>44</v>
      </c>
    </row>
    <row r="308" spans="1:4" x14ac:dyDescent="0.25">
      <c r="A308" s="13" t="s">
        <v>8219</v>
      </c>
      <c r="B308" s="13">
        <v>23</v>
      </c>
      <c r="C308" s="15" t="s">
        <v>8221</v>
      </c>
      <c r="D308" s="13">
        <v>0</v>
      </c>
    </row>
    <row r="309" spans="1:4" x14ac:dyDescent="0.25">
      <c r="A309" s="13" t="s">
        <v>8219</v>
      </c>
      <c r="B309" s="13">
        <v>158</v>
      </c>
      <c r="C309" s="15" t="s">
        <v>8221</v>
      </c>
      <c r="D309" s="13">
        <v>3</v>
      </c>
    </row>
    <row r="310" spans="1:4" x14ac:dyDescent="0.25">
      <c r="A310" s="13" t="s">
        <v>8219</v>
      </c>
      <c r="B310" s="13">
        <v>30</v>
      </c>
      <c r="C310" s="15" t="s">
        <v>8221</v>
      </c>
      <c r="D310" s="13">
        <v>0</v>
      </c>
    </row>
    <row r="311" spans="1:4" x14ac:dyDescent="0.25">
      <c r="A311" s="13" t="s">
        <v>8219</v>
      </c>
      <c r="B311" s="13">
        <v>18</v>
      </c>
      <c r="C311" s="15" t="s">
        <v>8221</v>
      </c>
      <c r="D311" s="13">
        <v>52</v>
      </c>
    </row>
    <row r="312" spans="1:4" x14ac:dyDescent="0.25">
      <c r="A312" s="13" t="s">
        <v>8219</v>
      </c>
      <c r="B312" s="13">
        <v>29</v>
      </c>
      <c r="C312" s="15" t="s">
        <v>8221</v>
      </c>
      <c r="D312" s="13">
        <v>0</v>
      </c>
    </row>
    <row r="313" spans="1:4" x14ac:dyDescent="0.25">
      <c r="A313" s="13" t="s">
        <v>8219</v>
      </c>
      <c r="B313" s="13">
        <v>31</v>
      </c>
      <c r="C313" s="15" t="s">
        <v>8221</v>
      </c>
      <c r="D313" s="13">
        <v>1</v>
      </c>
    </row>
    <row r="314" spans="1:4" x14ac:dyDescent="0.25">
      <c r="A314" s="13" t="s">
        <v>8219</v>
      </c>
      <c r="B314" s="13">
        <v>173</v>
      </c>
      <c r="C314" s="15" t="s">
        <v>8221</v>
      </c>
      <c r="D314" s="13">
        <v>1</v>
      </c>
    </row>
    <row r="315" spans="1:4" x14ac:dyDescent="0.25">
      <c r="A315" s="13" t="s">
        <v>8219</v>
      </c>
      <c r="B315" s="13">
        <v>17</v>
      </c>
      <c r="C315" s="15" t="s">
        <v>8221</v>
      </c>
      <c r="D315" s="13">
        <v>2</v>
      </c>
    </row>
    <row r="316" spans="1:4" x14ac:dyDescent="0.25">
      <c r="A316" s="13" t="s">
        <v>8219</v>
      </c>
      <c r="B316" s="13">
        <v>48</v>
      </c>
      <c r="C316" s="15" t="s">
        <v>8221</v>
      </c>
      <c r="D316" s="13">
        <v>9</v>
      </c>
    </row>
    <row r="317" spans="1:4" x14ac:dyDescent="0.25">
      <c r="A317" s="13" t="s">
        <v>8219</v>
      </c>
      <c r="B317" s="13">
        <v>59</v>
      </c>
      <c r="C317" s="15" t="s">
        <v>8221</v>
      </c>
      <c r="D317" s="13">
        <v>5</v>
      </c>
    </row>
    <row r="318" spans="1:4" x14ac:dyDescent="0.25">
      <c r="A318" s="13" t="s">
        <v>8219</v>
      </c>
      <c r="B318" s="13">
        <v>39</v>
      </c>
      <c r="C318" s="15" t="s">
        <v>8221</v>
      </c>
      <c r="D318" s="13">
        <v>57</v>
      </c>
    </row>
    <row r="319" spans="1:4" x14ac:dyDescent="0.25">
      <c r="A319" s="13" t="s">
        <v>8219</v>
      </c>
      <c r="B319" s="13">
        <v>59</v>
      </c>
      <c r="C319" s="15" t="s">
        <v>8221</v>
      </c>
      <c r="D319" s="13">
        <v>3</v>
      </c>
    </row>
    <row r="320" spans="1:4" x14ac:dyDescent="0.25">
      <c r="A320" s="13" t="s">
        <v>8219</v>
      </c>
      <c r="B320" s="13">
        <v>60</v>
      </c>
      <c r="C320" s="15" t="s">
        <v>8221</v>
      </c>
      <c r="D320" s="13">
        <v>1</v>
      </c>
    </row>
    <row r="321" spans="1:4" x14ac:dyDescent="0.25">
      <c r="A321" s="13" t="s">
        <v>8219</v>
      </c>
      <c r="B321" s="13">
        <v>20</v>
      </c>
      <c r="C321" s="15" t="s">
        <v>8221</v>
      </c>
      <c r="D321" s="13">
        <v>6</v>
      </c>
    </row>
    <row r="322" spans="1:4" x14ac:dyDescent="0.25">
      <c r="A322" s="13" t="s">
        <v>8219</v>
      </c>
      <c r="B322" s="13">
        <v>2</v>
      </c>
      <c r="C322" s="15" t="s">
        <v>8221</v>
      </c>
      <c r="D322" s="13">
        <v>48</v>
      </c>
    </row>
    <row r="323" spans="1:4" x14ac:dyDescent="0.25">
      <c r="A323" s="13" t="s">
        <v>8219</v>
      </c>
      <c r="B323" s="13">
        <v>315</v>
      </c>
      <c r="C323" s="15" t="s">
        <v>8221</v>
      </c>
      <c r="D323" s="13">
        <v>2</v>
      </c>
    </row>
    <row r="324" spans="1:4" x14ac:dyDescent="0.25">
      <c r="A324" s="13" t="s">
        <v>8219</v>
      </c>
      <c r="B324" s="13">
        <v>2174</v>
      </c>
      <c r="C324" s="15" t="s">
        <v>8221</v>
      </c>
      <c r="D324" s="13">
        <v>4</v>
      </c>
    </row>
    <row r="325" spans="1:4" x14ac:dyDescent="0.25">
      <c r="A325" s="13" t="s">
        <v>8219</v>
      </c>
      <c r="B325" s="13">
        <v>152</v>
      </c>
      <c r="C325" s="15" t="s">
        <v>8221</v>
      </c>
      <c r="D325" s="13">
        <v>5</v>
      </c>
    </row>
    <row r="326" spans="1:4" x14ac:dyDescent="0.25">
      <c r="A326" s="13" t="s">
        <v>8219</v>
      </c>
      <c r="B326" s="13">
        <v>1021</v>
      </c>
      <c r="C326" s="15" t="s">
        <v>8221</v>
      </c>
      <c r="D326" s="13">
        <v>79</v>
      </c>
    </row>
    <row r="327" spans="1:4" x14ac:dyDescent="0.25">
      <c r="A327" s="13" t="s">
        <v>8219</v>
      </c>
      <c r="B327" s="13">
        <v>237</v>
      </c>
      <c r="C327" s="15" t="s">
        <v>8221</v>
      </c>
      <c r="D327" s="13">
        <v>2</v>
      </c>
    </row>
    <row r="328" spans="1:4" x14ac:dyDescent="0.25">
      <c r="A328" s="13" t="s">
        <v>8219</v>
      </c>
      <c r="B328" s="13">
        <v>27</v>
      </c>
      <c r="C328" s="15" t="s">
        <v>8221</v>
      </c>
      <c r="D328" s="13">
        <v>11</v>
      </c>
    </row>
    <row r="329" spans="1:4" x14ac:dyDescent="0.25">
      <c r="A329" s="13" t="s">
        <v>8219</v>
      </c>
      <c r="B329" s="13">
        <v>17</v>
      </c>
      <c r="C329" s="15" t="s">
        <v>8221</v>
      </c>
      <c r="D329" s="13">
        <v>11</v>
      </c>
    </row>
    <row r="330" spans="1:4" x14ac:dyDescent="0.25">
      <c r="A330" s="13" t="s">
        <v>8219</v>
      </c>
      <c r="B330" s="13">
        <v>27</v>
      </c>
      <c r="C330" s="15" t="s">
        <v>8221</v>
      </c>
      <c r="D330" s="13">
        <v>1</v>
      </c>
    </row>
    <row r="331" spans="1:4" x14ac:dyDescent="0.25">
      <c r="A331" s="13" t="s">
        <v>8219</v>
      </c>
      <c r="B331" s="13">
        <v>82</v>
      </c>
      <c r="C331" s="15" t="s">
        <v>8221</v>
      </c>
      <c r="D331" s="13">
        <v>3</v>
      </c>
    </row>
    <row r="332" spans="1:4" x14ac:dyDescent="0.25">
      <c r="A332" s="13" t="s">
        <v>8219</v>
      </c>
      <c r="B332" s="13">
        <v>48</v>
      </c>
      <c r="C332" s="15" t="s">
        <v>8221</v>
      </c>
      <c r="D332" s="13">
        <v>5</v>
      </c>
    </row>
    <row r="333" spans="1:4" x14ac:dyDescent="0.25">
      <c r="A333" s="13" t="s">
        <v>8219</v>
      </c>
      <c r="B333" s="13">
        <v>105</v>
      </c>
      <c r="C333" s="15" t="s">
        <v>8221</v>
      </c>
      <c r="D333" s="13">
        <v>12</v>
      </c>
    </row>
    <row r="334" spans="1:4" x14ac:dyDescent="0.25">
      <c r="A334" s="13" t="s">
        <v>8219</v>
      </c>
      <c r="B334" s="13">
        <v>28</v>
      </c>
      <c r="C334" s="15" t="s">
        <v>8221</v>
      </c>
      <c r="D334" s="13">
        <v>2</v>
      </c>
    </row>
    <row r="335" spans="1:4" x14ac:dyDescent="0.25">
      <c r="A335" s="13" t="s">
        <v>8219</v>
      </c>
      <c r="B335" s="13">
        <v>1107</v>
      </c>
      <c r="C335" s="15" t="s">
        <v>8221</v>
      </c>
      <c r="D335" s="13">
        <v>5</v>
      </c>
    </row>
    <row r="336" spans="1:4" x14ac:dyDescent="0.25">
      <c r="A336" s="13" t="s">
        <v>8219</v>
      </c>
      <c r="B336" s="13">
        <v>1013</v>
      </c>
      <c r="C336" s="15" t="s">
        <v>8221</v>
      </c>
      <c r="D336" s="13">
        <v>21</v>
      </c>
    </row>
    <row r="337" spans="1:4" x14ac:dyDescent="0.25">
      <c r="A337" s="13" t="s">
        <v>8219</v>
      </c>
      <c r="B337" s="13">
        <v>274</v>
      </c>
      <c r="C337" s="15" t="s">
        <v>8221</v>
      </c>
      <c r="D337" s="13">
        <v>0</v>
      </c>
    </row>
    <row r="338" spans="1:4" x14ac:dyDescent="0.25">
      <c r="A338" s="13" t="s">
        <v>8219</v>
      </c>
      <c r="B338" s="13">
        <v>87</v>
      </c>
      <c r="C338" s="15" t="s">
        <v>8221</v>
      </c>
      <c r="D338" s="13">
        <v>45</v>
      </c>
    </row>
    <row r="339" spans="1:4" x14ac:dyDescent="0.25">
      <c r="A339" s="13" t="s">
        <v>8219</v>
      </c>
      <c r="B339" s="13">
        <v>99</v>
      </c>
      <c r="C339" s="15" t="s">
        <v>8221</v>
      </c>
      <c r="D339" s="13">
        <v>29</v>
      </c>
    </row>
    <row r="340" spans="1:4" x14ac:dyDescent="0.25">
      <c r="A340" s="13" t="s">
        <v>8219</v>
      </c>
      <c r="B340" s="13">
        <v>276</v>
      </c>
      <c r="C340" s="15" t="s">
        <v>8221</v>
      </c>
      <c r="D340" s="13">
        <v>2</v>
      </c>
    </row>
    <row r="341" spans="1:4" x14ac:dyDescent="0.25">
      <c r="A341" s="13" t="s">
        <v>8219</v>
      </c>
      <c r="B341" s="13">
        <v>21</v>
      </c>
      <c r="C341" s="15" t="s">
        <v>8221</v>
      </c>
      <c r="D341" s="13">
        <v>30</v>
      </c>
    </row>
    <row r="342" spans="1:4" x14ac:dyDescent="0.25">
      <c r="A342" s="13" t="s">
        <v>8219</v>
      </c>
      <c r="B342" s="13">
        <v>41</v>
      </c>
      <c r="C342" s="15" t="s">
        <v>8221</v>
      </c>
      <c r="D342" s="13">
        <v>8</v>
      </c>
    </row>
    <row r="343" spans="1:4" x14ac:dyDescent="0.25">
      <c r="A343" s="13" t="s">
        <v>8219</v>
      </c>
      <c r="B343" s="13">
        <v>119</v>
      </c>
      <c r="C343" s="15" t="s">
        <v>8221</v>
      </c>
      <c r="D343" s="13">
        <v>1</v>
      </c>
    </row>
    <row r="344" spans="1:4" x14ac:dyDescent="0.25">
      <c r="A344" s="13" t="s">
        <v>8219</v>
      </c>
      <c r="B344" s="13">
        <v>153</v>
      </c>
      <c r="C344" s="15" t="s">
        <v>8221</v>
      </c>
      <c r="D344" s="13">
        <v>14</v>
      </c>
    </row>
    <row r="345" spans="1:4" x14ac:dyDescent="0.25">
      <c r="A345" s="13" t="s">
        <v>8219</v>
      </c>
      <c r="B345" s="13">
        <v>100</v>
      </c>
      <c r="C345" s="15" t="s">
        <v>8221</v>
      </c>
      <c r="D345" s="13">
        <v>24</v>
      </c>
    </row>
    <row r="346" spans="1:4" x14ac:dyDescent="0.25">
      <c r="A346" s="13" t="s">
        <v>8219</v>
      </c>
      <c r="B346" s="13">
        <v>143</v>
      </c>
      <c r="C346" s="15" t="s">
        <v>8221</v>
      </c>
      <c r="D346" s="13">
        <v>2</v>
      </c>
    </row>
    <row r="347" spans="1:4" x14ac:dyDescent="0.25">
      <c r="A347" s="13" t="s">
        <v>8219</v>
      </c>
      <c r="B347" s="13">
        <v>140</v>
      </c>
      <c r="C347" s="15" t="s">
        <v>8221</v>
      </c>
      <c r="D347" s="13">
        <v>21</v>
      </c>
    </row>
    <row r="348" spans="1:4" x14ac:dyDescent="0.25">
      <c r="A348" s="13" t="s">
        <v>8219</v>
      </c>
      <c r="B348" s="13">
        <v>35</v>
      </c>
      <c r="C348" s="15" t="s">
        <v>8221</v>
      </c>
      <c r="D348" s="13">
        <v>7</v>
      </c>
    </row>
    <row r="349" spans="1:4" x14ac:dyDescent="0.25">
      <c r="A349" s="13" t="s">
        <v>8219</v>
      </c>
      <c r="B349" s="13">
        <v>149</v>
      </c>
      <c r="C349" s="15" t="s">
        <v>8221</v>
      </c>
      <c r="D349" s="13">
        <v>0</v>
      </c>
    </row>
    <row r="350" spans="1:4" x14ac:dyDescent="0.25">
      <c r="A350" s="13" t="s">
        <v>8219</v>
      </c>
      <c r="B350" s="13">
        <v>130</v>
      </c>
      <c r="C350" s="15" t="s">
        <v>8221</v>
      </c>
      <c r="D350" s="13">
        <v>4</v>
      </c>
    </row>
    <row r="351" spans="1:4" x14ac:dyDescent="0.25">
      <c r="A351" s="13" t="s">
        <v>8219</v>
      </c>
      <c r="B351" s="13">
        <v>120</v>
      </c>
      <c r="C351" s="15" t="s">
        <v>8221</v>
      </c>
      <c r="D351" s="13">
        <v>32</v>
      </c>
    </row>
    <row r="352" spans="1:4" x14ac:dyDescent="0.25">
      <c r="A352" s="13" t="s">
        <v>8219</v>
      </c>
      <c r="B352" s="13">
        <v>265</v>
      </c>
      <c r="C352" s="15" t="s">
        <v>8221</v>
      </c>
      <c r="D352" s="13">
        <v>4</v>
      </c>
    </row>
    <row r="353" spans="1:4" x14ac:dyDescent="0.25">
      <c r="A353" s="13" t="s">
        <v>8219</v>
      </c>
      <c r="B353" s="13">
        <v>71</v>
      </c>
      <c r="C353" s="15" t="s">
        <v>8221</v>
      </c>
      <c r="D353" s="13">
        <v>9</v>
      </c>
    </row>
    <row r="354" spans="1:4" x14ac:dyDescent="0.25">
      <c r="A354" s="13" t="s">
        <v>8219</v>
      </c>
      <c r="B354" s="13">
        <v>13</v>
      </c>
      <c r="C354" s="15" t="s">
        <v>8221</v>
      </c>
      <c r="D354" s="13">
        <v>17</v>
      </c>
    </row>
    <row r="355" spans="1:4" x14ac:dyDescent="0.25">
      <c r="A355" s="13" t="s">
        <v>8219</v>
      </c>
      <c r="B355" s="13">
        <v>169</v>
      </c>
      <c r="C355" s="15" t="s">
        <v>8221</v>
      </c>
      <c r="D355" s="13">
        <v>5</v>
      </c>
    </row>
    <row r="356" spans="1:4" x14ac:dyDescent="0.25">
      <c r="A356" s="13" t="s">
        <v>8219</v>
      </c>
      <c r="B356" s="13">
        <v>57</v>
      </c>
      <c r="C356" s="15" t="s">
        <v>8221</v>
      </c>
      <c r="D356" s="13">
        <v>53</v>
      </c>
    </row>
    <row r="357" spans="1:4" x14ac:dyDescent="0.25">
      <c r="A357" s="13" t="s">
        <v>8219</v>
      </c>
      <c r="B357" s="13">
        <v>229</v>
      </c>
      <c r="C357" s="15" t="s">
        <v>8221</v>
      </c>
      <c r="D357" s="13">
        <v>7</v>
      </c>
    </row>
    <row r="358" spans="1:4" x14ac:dyDescent="0.25">
      <c r="A358" s="13" t="s">
        <v>8219</v>
      </c>
      <c r="B358" s="13">
        <v>108</v>
      </c>
      <c r="C358" s="15" t="s">
        <v>8221</v>
      </c>
      <c r="D358" s="13">
        <v>72</v>
      </c>
    </row>
    <row r="359" spans="1:4" x14ac:dyDescent="0.25">
      <c r="A359" s="13" t="s">
        <v>8219</v>
      </c>
      <c r="B359" s="13">
        <v>108</v>
      </c>
      <c r="C359" s="15" t="s">
        <v>8221</v>
      </c>
      <c r="D359" s="13">
        <v>0</v>
      </c>
    </row>
    <row r="360" spans="1:4" x14ac:dyDescent="0.25">
      <c r="A360" s="13" t="s">
        <v>8219</v>
      </c>
      <c r="B360" s="13">
        <v>41</v>
      </c>
      <c r="C360" s="15" t="s">
        <v>8221</v>
      </c>
      <c r="D360" s="13">
        <v>2</v>
      </c>
    </row>
    <row r="361" spans="1:4" x14ac:dyDescent="0.25">
      <c r="A361" s="13" t="s">
        <v>8219</v>
      </c>
      <c r="B361" s="13">
        <v>139</v>
      </c>
      <c r="C361" s="15" t="s">
        <v>8221</v>
      </c>
      <c r="D361" s="13">
        <v>8</v>
      </c>
    </row>
    <row r="362" spans="1:4" x14ac:dyDescent="0.25">
      <c r="A362" s="13" t="s">
        <v>8219</v>
      </c>
      <c r="B362" s="13">
        <v>19</v>
      </c>
      <c r="C362" s="15" t="s">
        <v>8221</v>
      </c>
      <c r="D362" s="13">
        <v>2</v>
      </c>
    </row>
    <row r="363" spans="1:4" x14ac:dyDescent="0.25">
      <c r="A363" s="13" t="s">
        <v>8219</v>
      </c>
      <c r="B363" s="13">
        <v>94</v>
      </c>
      <c r="C363" s="15" t="s">
        <v>8221</v>
      </c>
      <c r="D363" s="13">
        <v>0</v>
      </c>
    </row>
    <row r="364" spans="1:4" x14ac:dyDescent="0.25">
      <c r="A364" s="13" t="s">
        <v>8219</v>
      </c>
      <c r="B364" s="13">
        <v>23</v>
      </c>
      <c r="C364" s="15" t="s">
        <v>8221</v>
      </c>
      <c r="D364" s="13">
        <v>3</v>
      </c>
    </row>
    <row r="365" spans="1:4" x14ac:dyDescent="0.25">
      <c r="A365" s="13" t="s">
        <v>8219</v>
      </c>
      <c r="B365" s="13">
        <v>15</v>
      </c>
      <c r="C365" s="15" t="s">
        <v>8221</v>
      </c>
      <c r="D365" s="13">
        <v>4</v>
      </c>
    </row>
    <row r="366" spans="1:4" x14ac:dyDescent="0.25">
      <c r="A366" s="13" t="s">
        <v>8219</v>
      </c>
      <c r="B366" s="13">
        <v>62</v>
      </c>
      <c r="C366" s="15" t="s">
        <v>8221</v>
      </c>
      <c r="D366" s="13">
        <v>3</v>
      </c>
    </row>
    <row r="367" spans="1:4" x14ac:dyDescent="0.25">
      <c r="A367" s="13" t="s">
        <v>8219</v>
      </c>
      <c r="B367" s="13">
        <v>74</v>
      </c>
      <c r="C367" s="15" t="s">
        <v>8221</v>
      </c>
      <c r="D367" s="13">
        <v>6</v>
      </c>
    </row>
    <row r="368" spans="1:4" x14ac:dyDescent="0.25">
      <c r="A368" s="13" t="s">
        <v>8219</v>
      </c>
      <c r="B368" s="13">
        <v>97</v>
      </c>
      <c r="C368" s="15" t="s">
        <v>8221</v>
      </c>
      <c r="D368" s="13">
        <v>0</v>
      </c>
    </row>
    <row r="369" spans="1:4" x14ac:dyDescent="0.25">
      <c r="A369" s="13" t="s">
        <v>8219</v>
      </c>
      <c r="B369" s="13">
        <v>55</v>
      </c>
      <c r="C369" s="15" t="s">
        <v>8221</v>
      </c>
      <c r="D369" s="13">
        <v>0</v>
      </c>
    </row>
    <row r="370" spans="1:4" x14ac:dyDescent="0.25">
      <c r="A370" s="13" t="s">
        <v>8219</v>
      </c>
      <c r="B370" s="13">
        <v>44</v>
      </c>
      <c r="C370" s="15" t="s">
        <v>8221</v>
      </c>
      <c r="D370" s="13">
        <v>0</v>
      </c>
    </row>
    <row r="371" spans="1:4" x14ac:dyDescent="0.25">
      <c r="A371" s="13" t="s">
        <v>8219</v>
      </c>
      <c r="B371" s="13">
        <v>110</v>
      </c>
      <c r="C371" s="15" t="s">
        <v>8221</v>
      </c>
      <c r="D371" s="13">
        <v>8</v>
      </c>
    </row>
    <row r="372" spans="1:4" x14ac:dyDescent="0.25">
      <c r="A372" s="13" t="s">
        <v>8219</v>
      </c>
      <c r="B372" s="13">
        <v>59</v>
      </c>
      <c r="C372" s="15" t="s">
        <v>8221</v>
      </c>
      <c r="D372" s="13">
        <v>5</v>
      </c>
    </row>
    <row r="373" spans="1:4" x14ac:dyDescent="0.25">
      <c r="A373" s="13" t="s">
        <v>8219</v>
      </c>
      <c r="B373" s="13">
        <v>62</v>
      </c>
      <c r="C373" s="15" t="s">
        <v>8221</v>
      </c>
      <c r="D373" s="13">
        <v>0</v>
      </c>
    </row>
    <row r="374" spans="1:4" x14ac:dyDescent="0.25">
      <c r="A374" s="13" t="s">
        <v>8219</v>
      </c>
      <c r="B374" s="13">
        <v>105</v>
      </c>
      <c r="C374" s="15" t="s">
        <v>8221</v>
      </c>
      <c r="D374" s="13">
        <v>2</v>
      </c>
    </row>
    <row r="375" spans="1:4" x14ac:dyDescent="0.25">
      <c r="A375" s="13" t="s">
        <v>8219</v>
      </c>
      <c r="B375" s="13">
        <v>26</v>
      </c>
      <c r="C375" s="15" t="s">
        <v>8221</v>
      </c>
      <c r="D375" s="13">
        <v>24</v>
      </c>
    </row>
    <row r="376" spans="1:4" x14ac:dyDescent="0.25">
      <c r="A376" s="13" t="s">
        <v>8219</v>
      </c>
      <c r="B376" s="13">
        <v>49</v>
      </c>
      <c r="C376" s="15" t="s">
        <v>8221</v>
      </c>
      <c r="D376" s="13">
        <v>0</v>
      </c>
    </row>
    <row r="377" spans="1:4" x14ac:dyDescent="0.25">
      <c r="A377" s="13" t="s">
        <v>8219</v>
      </c>
      <c r="B377" s="13">
        <v>68</v>
      </c>
      <c r="C377" s="15" t="s">
        <v>8221</v>
      </c>
      <c r="D377" s="13">
        <v>9</v>
      </c>
    </row>
    <row r="378" spans="1:4" x14ac:dyDescent="0.25">
      <c r="A378" s="13" t="s">
        <v>8219</v>
      </c>
      <c r="B378" s="13">
        <v>22</v>
      </c>
      <c r="C378" s="15" t="s">
        <v>8221</v>
      </c>
      <c r="D378" s="13">
        <v>0</v>
      </c>
    </row>
    <row r="379" spans="1:4" x14ac:dyDescent="0.25">
      <c r="A379" s="13" t="s">
        <v>8219</v>
      </c>
      <c r="B379" s="13">
        <v>18</v>
      </c>
      <c r="C379" s="15" t="s">
        <v>8221</v>
      </c>
      <c r="D379" s="13">
        <v>1</v>
      </c>
    </row>
    <row r="380" spans="1:4" x14ac:dyDescent="0.25">
      <c r="A380" s="13" t="s">
        <v>8219</v>
      </c>
      <c r="B380" s="13">
        <v>19</v>
      </c>
      <c r="C380" s="15" t="s">
        <v>8221</v>
      </c>
      <c r="D380" s="13">
        <v>10</v>
      </c>
    </row>
    <row r="381" spans="1:4" x14ac:dyDescent="0.25">
      <c r="A381" s="13" t="s">
        <v>8219</v>
      </c>
      <c r="B381" s="13">
        <v>99</v>
      </c>
      <c r="C381" s="15" t="s">
        <v>8221</v>
      </c>
      <c r="D381" s="13">
        <v>1</v>
      </c>
    </row>
    <row r="382" spans="1:4" x14ac:dyDescent="0.25">
      <c r="A382" s="13" t="s">
        <v>8219</v>
      </c>
      <c r="B382" s="13">
        <v>27</v>
      </c>
      <c r="C382" s="15" t="s">
        <v>8221</v>
      </c>
      <c r="D382" s="13">
        <v>0</v>
      </c>
    </row>
    <row r="383" spans="1:4" x14ac:dyDescent="0.25">
      <c r="A383" s="13" t="s">
        <v>8219</v>
      </c>
      <c r="B383" s="13">
        <v>25</v>
      </c>
      <c r="C383" s="15" t="s">
        <v>8221</v>
      </c>
      <c r="D383" s="13">
        <v>20</v>
      </c>
    </row>
    <row r="384" spans="1:4" x14ac:dyDescent="0.25">
      <c r="A384" s="13" t="s">
        <v>8219</v>
      </c>
      <c r="B384" s="13">
        <v>14</v>
      </c>
      <c r="C384" s="15" t="s">
        <v>8221</v>
      </c>
      <c r="D384" s="13">
        <v>30</v>
      </c>
    </row>
    <row r="385" spans="1:4" x14ac:dyDescent="0.25">
      <c r="A385" s="13" t="s">
        <v>8219</v>
      </c>
      <c r="B385" s="13">
        <v>35</v>
      </c>
      <c r="C385" s="15" t="s">
        <v>8221</v>
      </c>
      <c r="D385" s="13">
        <v>6</v>
      </c>
    </row>
    <row r="386" spans="1:4" x14ac:dyDescent="0.25">
      <c r="A386" s="13" t="s">
        <v>8219</v>
      </c>
      <c r="B386" s="13">
        <v>10</v>
      </c>
      <c r="C386" s="15" t="s">
        <v>8221</v>
      </c>
      <c r="D386" s="13">
        <v>15</v>
      </c>
    </row>
    <row r="387" spans="1:4" x14ac:dyDescent="0.25">
      <c r="A387" s="13" t="s">
        <v>8219</v>
      </c>
      <c r="B387" s="13">
        <v>29</v>
      </c>
      <c r="C387" s="15" t="s">
        <v>8221</v>
      </c>
      <c r="D387" s="13">
        <v>5</v>
      </c>
    </row>
    <row r="388" spans="1:4" x14ac:dyDescent="0.25">
      <c r="A388" s="13" t="s">
        <v>8219</v>
      </c>
      <c r="B388" s="13">
        <v>44</v>
      </c>
      <c r="C388" s="15" t="s">
        <v>8221</v>
      </c>
      <c r="D388" s="13">
        <v>0</v>
      </c>
    </row>
    <row r="389" spans="1:4" x14ac:dyDescent="0.25">
      <c r="A389" s="13" t="s">
        <v>8219</v>
      </c>
      <c r="B389" s="13">
        <v>17</v>
      </c>
      <c r="C389" s="15" t="s">
        <v>8221</v>
      </c>
      <c r="D389" s="13">
        <v>0</v>
      </c>
    </row>
    <row r="390" spans="1:4" x14ac:dyDescent="0.25">
      <c r="A390" s="13" t="s">
        <v>8219</v>
      </c>
      <c r="B390" s="13">
        <v>34</v>
      </c>
      <c r="C390" s="15" t="s">
        <v>8221</v>
      </c>
      <c r="D390" s="13">
        <v>28</v>
      </c>
    </row>
    <row r="391" spans="1:4" x14ac:dyDescent="0.25">
      <c r="A391" s="13" t="s">
        <v>8219</v>
      </c>
      <c r="B391" s="13">
        <v>14</v>
      </c>
      <c r="C391" s="15" t="s">
        <v>8221</v>
      </c>
      <c r="D391" s="13">
        <v>0</v>
      </c>
    </row>
    <row r="392" spans="1:4" x14ac:dyDescent="0.25">
      <c r="A392" s="13" t="s">
        <v>8219</v>
      </c>
      <c r="B392" s="13">
        <v>156</v>
      </c>
      <c r="C392" s="15" t="s">
        <v>8221</v>
      </c>
      <c r="D392" s="13">
        <v>5</v>
      </c>
    </row>
    <row r="393" spans="1:4" x14ac:dyDescent="0.25">
      <c r="A393" s="13" t="s">
        <v>8219</v>
      </c>
      <c r="B393" s="13">
        <v>128</v>
      </c>
      <c r="C393" s="15" t="s">
        <v>8221</v>
      </c>
      <c r="D393" s="13">
        <v>7</v>
      </c>
    </row>
    <row r="394" spans="1:4" x14ac:dyDescent="0.25">
      <c r="A394" s="13" t="s">
        <v>8219</v>
      </c>
      <c r="B394" s="13">
        <v>60</v>
      </c>
      <c r="C394" s="15" t="s">
        <v>8221</v>
      </c>
      <c r="D394" s="13">
        <v>30</v>
      </c>
    </row>
    <row r="395" spans="1:4" x14ac:dyDescent="0.25">
      <c r="A395" s="13" t="s">
        <v>8219</v>
      </c>
      <c r="B395" s="13">
        <v>32</v>
      </c>
      <c r="C395" s="15" t="s">
        <v>8221</v>
      </c>
      <c r="D395" s="13">
        <v>2</v>
      </c>
    </row>
    <row r="396" spans="1:4" x14ac:dyDescent="0.25">
      <c r="A396" s="13" t="s">
        <v>8219</v>
      </c>
      <c r="B396" s="13">
        <v>53</v>
      </c>
      <c r="C396" s="15" t="s">
        <v>8221</v>
      </c>
      <c r="D396" s="13">
        <v>30</v>
      </c>
    </row>
    <row r="397" spans="1:4" x14ac:dyDescent="0.25">
      <c r="A397" s="13" t="s">
        <v>8219</v>
      </c>
      <c r="B397" s="13">
        <v>184</v>
      </c>
      <c r="C397" s="15" t="s">
        <v>8221</v>
      </c>
      <c r="D397" s="13">
        <v>2</v>
      </c>
    </row>
    <row r="398" spans="1:4" x14ac:dyDescent="0.25">
      <c r="A398" s="13" t="s">
        <v>8219</v>
      </c>
      <c r="B398" s="13">
        <v>90</v>
      </c>
      <c r="C398" s="15" t="s">
        <v>8221</v>
      </c>
      <c r="D398" s="13">
        <v>0</v>
      </c>
    </row>
    <row r="399" spans="1:4" x14ac:dyDescent="0.25">
      <c r="A399" s="13" t="s">
        <v>8219</v>
      </c>
      <c r="B399" s="13">
        <v>71</v>
      </c>
      <c r="C399" s="15" t="s">
        <v>8221</v>
      </c>
      <c r="D399" s="13">
        <v>2</v>
      </c>
    </row>
    <row r="400" spans="1:4" x14ac:dyDescent="0.25">
      <c r="A400" s="13" t="s">
        <v>8219</v>
      </c>
      <c r="B400" s="13">
        <v>87</v>
      </c>
      <c r="C400" s="15" t="s">
        <v>8221</v>
      </c>
      <c r="D400" s="13">
        <v>1</v>
      </c>
    </row>
    <row r="401" spans="1:4" x14ac:dyDescent="0.25">
      <c r="A401" s="13" t="s">
        <v>8219</v>
      </c>
      <c r="B401" s="13">
        <v>28</v>
      </c>
      <c r="C401" s="15" t="s">
        <v>8221</v>
      </c>
      <c r="D401" s="13">
        <v>2</v>
      </c>
    </row>
    <row r="402" spans="1:4" x14ac:dyDescent="0.25">
      <c r="A402" s="13" t="s">
        <v>8219</v>
      </c>
      <c r="B402" s="13">
        <v>56</v>
      </c>
      <c r="C402" s="15" t="s">
        <v>8221</v>
      </c>
      <c r="D402" s="13">
        <v>14</v>
      </c>
    </row>
    <row r="403" spans="1:4" x14ac:dyDescent="0.25">
      <c r="A403" s="13" t="s">
        <v>8219</v>
      </c>
      <c r="B403" s="13">
        <v>51</v>
      </c>
      <c r="C403" s="15" t="s">
        <v>8221</v>
      </c>
      <c r="D403" s="13">
        <v>31</v>
      </c>
    </row>
    <row r="404" spans="1:4" x14ac:dyDescent="0.25">
      <c r="A404" s="13" t="s">
        <v>8219</v>
      </c>
      <c r="B404" s="13">
        <v>75</v>
      </c>
      <c r="C404" s="15" t="s">
        <v>8221</v>
      </c>
      <c r="D404" s="13">
        <v>16</v>
      </c>
    </row>
    <row r="405" spans="1:4" x14ac:dyDescent="0.25">
      <c r="A405" s="13" t="s">
        <v>8219</v>
      </c>
      <c r="B405" s="13">
        <v>38</v>
      </c>
      <c r="C405" s="15" t="s">
        <v>8221</v>
      </c>
      <c r="D405" s="13">
        <v>12</v>
      </c>
    </row>
    <row r="406" spans="1:4" x14ac:dyDescent="0.25">
      <c r="A406" s="13" t="s">
        <v>8219</v>
      </c>
      <c r="B406" s="13">
        <v>18</v>
      </c>
      <c r="C406" s="15" t="s">
        <v>8221</v>
      </c>
      <c r="D406" s="13">
        <v>96</v>
      </c>
    </row>
    <row r="407" spans="1:4" x14ac:dyDescent="0.25">
      <c r="A407" s="13" t="s">
        <v>8219</v>
      </c>
      <c r="B407" s="13">
        <v>54</v>
      </c>
      <c r="C407" s="15" t="s">
        <v>8221</v>
      </c>
      <c r="D407" s="13">
        <v>16</v>
      </c>
    </row>
    <row r="408" spans="1:4" x14ac:dyDescent="0.25">
      <c r="A408" s="13" t="s">
        <v>8219</v>
      </c>
      <c r="B408" s="13">
        <v>71</v>
      </c>
      <c r="C408" s="15" t="s">
        <v>8221</v>
      </c>
      <c r="D408" s="13">
        <v>5</v>
      </c>
    </row>
    <row r="409" spans="1:4" x14ac:dyDescent="0.25">
      <c r="A409" s="13" t="s">
        <v>8219</v>
      </c>
      <c r="B409" s="13">
        <v>57</v>
      </c>
      <c r="C409" s="15" t="s">
        <v>8221</v>
      </c>
      <c r="D409" s="13">
        <v>0</v>
      </c>
    </row>
    <row r="410" spans="1:4" x14ac:dyDescent="0.25">
      <c r="A410" s="13" t="s">
        <v>8219</v>
      </c>
      <c r="B410" s="13">
        <v>43</v>
      </c>
      <c r="C410" s="15" t="s">
        <v>8221</v>
      </c>
      <c r="D410" s="13">
        <v>8</v>
      </c>
    </row>
    <row r="411" spans="1:4" x14ac:dyDescent="0.25">
      <c r="A411" s="13" t="s">
        <v>8219</v>
      </c>
      <c r="B411" s="13">
        <v>52</v>
      </c>
      <c r="C411" s="15" t="s">
        <v>8221</v>
      </c>
      <c r="D411" s="13">
        <v>7</v>
      </c>
    </row>
    <row r="412" spans="1:4" x14ac:dyDescent="0.25">
      <c r="A412" s="13" t="s">
        <v>8219</v>
      </c>
      <c r="B412" s="13">
        <v>27</v>
      </c>
      <c r="C412" s="15" t="s">
        <v>8221</v>
      </c>
      <c r="D412" s="13">
        <v>24</v>
      </c>
    </row>
    <row r="413" spans="1:4" x14ac:dyDescent="0.25">
      <c r="A413" s="13" t="s">
        <v>8219</v>
      </c>
      <c r="B413" s="13">
        <v>12</v>
      </c>
      <c r="C413" s="15" t="s">
        <v>8221</v>
      </c>
      <c r="D413" s="13">
        <v>121</v>
      </c>
    </row>
    <row r="414" spans="1:4" x14ac:dyDescent="0.25">
      <c r="A414" s="13" t="s">
        <v>8219</v>
      </c>
      <c r="B414" s="13">
        <v>33</v>
      </c>
      <c r="C414" s="15" t="s">
        <v>8221</v>
      </c>
      <c r="D414" s="13">
        <v>196</v>
      </c>
    </row>
    <row r="415" spans="1:4" x14ac:dyDescent="0.25">
      <c r="A415" s="13" t="s">
        <v>8219</v>
      </c>
      <c r="B415" s="13">
        <v>96</v>
      </c>
      <c r="C415" s="15" t="s">
        <v>8221</v>
      </c>
      <c r="D415" s="13">
        <v>5</v>
      </c>
    </row>
    <row r="416" spans="1:4" x14ac:dyDescent="0.25">
      <c r="A416" s="13" t="s">
        <v>8219</v>
      </c>
      <c r="B416" s="13">
        <v>28</v>
      </c>
      <c r="C416" s="15" t="s">
        <v>8221</v>
      </c>
      <c r="D416" s="13">
        <v>73</v>
      </c>
    </row>
    <row r="417" spans="1:4" x14ac:dyDescent="0.25">
      <c r="A417" s="13" t="s">
        <v>8219</v>
      </c>
      <c r="B417" s="13">
        <v>43</v>
      </c>
      <c r="C417" s="15" t="s">
        <v>8221</v>
      </c>
      <c r="D417" s="13">
        <v>93</v>
      </c>
    </row>
    <row r="418" spans="1:4" x14ac:dyDescent="0.25">
      <c r="A418" s="13" t="s">
        <v>8219</v>
      </c>
      <c r="B418" s="13">
        <v>205</v>
      </c>
      <c r="C418" s="15" t="s">
        <v>8221</v>
      </c>
      <c r="D418" s="13">
        <v>17</v>
      </c>
    </row>
    <row r="419" spans="1:4" x14ac:dyDescent="0.25">
      <c r="A419" s="13" t="s">
        <v>8219</v>
      </c>
      <c r="B419" s="13">
        <v>23</v>
      </c>
      <c r="C419" s="15" t="s">
        <v>8221</v>
      </c>
      <c r="D419" s="13">
        <v>7</v>
      </c>
    </row>
    <row r="420" spans="1:4" x14ac:dyDescent="0.25">
      <c r="A420" s="13" t="s">
        <v>8219</v>
      </c>
      <c r="B420" s="13">
        <v>19</v>
      </c>
      <c r="C420" s="15" t="s">
        <v>8221</v>
      </c>
      <c r="D420" s="13">
        <v>17</v>
      </c>
    </row>
    <row r="421" spans="1:4" x14ac:dyDescent="0.25">
      <c r="A421" s="13" t="s">
        <v>8219</v>
      </c>
      <c r="B421" s="13">
        <v>14</v>
      </c>
      <c r="C421" s="15" t="s">
        <v>8221</v>
      </c>
      <c r="D421" s="13">
        <v>171</v>
      </c>
    </row>
    <row r="422" spans="1:4" x14ac:dyDescent="0.25">
      <c r="A422" s="13" t="s">
        <v>8219</v>
      </c>
      <c r="B422" s="13">
        <v>38</v>
      </c>
      <c r="C422" s="15" t="s">
        <v>8221</v>
      </c>
      <c r="D422" s="13">
        <v>188</v>
      </c>
    </row>
    <row r="423" spans="1:4" x14ac:dyDescent="0.25">
      <c r="A423" s="13" t="s">
        <v>8219</v>
      </c>
      <c r="B423" s="13">
        <v>78</v>
      </c>
      <c r="C423" s="15" t="s">
        <v>8221</v>
      </c>
      <c r="D423" s="13">
        <v>110</v>
      </c>
    </row>
    <row r="424" spans="1:4" x14ac:dyDescent="0.25">
      <c r="A424" s="13" t="s">
        <v>8219</v>
      </c>
      <c r="B424" s="13">
        <v>69</v>
      </c>
      <c r="C424" s="15" t="s">
        <v>8221</v>
      </c>
      <c r="D424" s="13">
        <v>37</v>
      </c>
    </row>
    <row r="425" spans="1:4" x14ac:dyDescent="0.25">
      <c r="A425" s="13" t="s">
        <v>8219</v>
      </c>
      <c r="B425" s="13">
        <v>33</v>
      </c>
      <c r="C425" s="15" t="s">
        <v>8221</v>
      </c>
      <c r="D425" s="13">
        <v>9</v>
      </c>
    </row>
    <row r="426" spans="1:4" x14ac:dyDescent="0.25">
      <c r="A426" s="13" t="s">
        <v>8219</v>
      </c>
      <c r="B426" s="13">
        <v>54</v>
      </c>
      <c r="C426" s="15" t="s">
        <v>8221</v>
      </c>
      <c r="D426" s="13">
        <v>29</v>
      </c>
    </row>
    <row r="427" spans="1:4" x14ac:dyDescent="0.25">
      <c r="A427" s="13" t="s">
        <v>8219</v>
      </c>
      <c r="B427" s="13">
        <v>99</v>
      </c>
      <c r="C427" s="15" t="s">
        <v>8221</v>
      </c>
      <c r="D427" s="13">
        <v>6</v>
      </c>
    </row>
    <row r="428" spans="1:4" x14ac:dyDescent="0.25">
      <c r="A428" s="13" t="s">
        <v>8219</v>
      </c>
      <c r="B428" s="13">
        <v>49</v>
      </c>
      <c r="C428" s="15" t="s">
        <v>8221</v>
      </c>
      <c r="D428" s="13">
        <v>30</v>
      </c>
    </row>
    <row r="429" spans="1:4" x14ac:dyDescent="0.25">
      <c r="A429" s="13" t="s">
        <v>8219</v>
      </c>
      <c r="B429" s="13">
        <v>11</v>
      </c>
      <c r="C429" s="15" t="s">
        <v>8221</v>
      </c>
      <c r="D429" s="13">
        <v>81</v>
      </c>
    </row>
    <row r="430" spans="1:4" x14ac:dyDescent="0.25">
      <c r="A430" s="13" t="s">
        <v>8219</v>
      </c>
      <c r="B430" s="13">
        <v>38</v>
      </c>
      <c r="C430" s="15" t="s">
        <v>8221</v>
      </c>
      <c r="D430" s="13">
        <v>4</v>
      </c>
    </row>
    <row r="431" spans="1:4" x14ac:dyDescent="0.25">
      <c r="A431" s="13" t="s">
        <v>8219</v>
      </c>
      <c r="B431" s="13">
        <v>16</v>
      </c>
      <c r="C431" s="15" t="s">
        <v>8221</v>
      </c>
      <c r="D431" s="13">
        <v>11</v>
      </c>
    </row>
    <row r="432" spans="1:4" x14ac:dyDescent="0.25">
      <c r="A432" s="13" t="s">
        <v>8219</v>
      </c>
      <c r="B432" s="13">
        <v>32</v>
      </c>
      <c r="C432" s="15" t="s">
        <v>8221</v>
      </c>
      <c r="D432" s="13">
        <v>14</v>
      </c>
    </row>
    <row r="433" spans="1:4" x14ac:dyDescent="0.25">
      <c r="A433" s="13" t="s">
        <v>8219</v>
      </c>
      <c r="B433" s="13">
        <v>20</v>
      </c>
      <c r="C433" s="15" t="s">
        <v>8221</v>
      </c>
      <c r="D433" s="13">
        <v>5</v>
      </c>
    </row>
    <row r="434" spans="1:4" x14ac:dyDescent="0.25">
      <c r="A434" s="13" t="s">
        <v>8219</v>
      </c>
      <c r="B434" s="13">
        <v>154</v>
      </c>
      <c r="C434" s="15" t="s">
        <v>8221</v>
      </c>
      <c r="D434" s="13">
        <v>45</v>
      </c>
    </row>
    <row r="435" spans="1:4" x14ac:dyDescent="0.25">
      <c r="A435" s="13" t="s">
        <v>8219</v>
      </c>
      <c r="B435" s="13">
        <v>41</v>
      </c>
      <c r="C435" s="15" t="s">
        <v>8221</v>
      </c>
      <c r="D435" s="13">
        <v>8</v>
      </c>
    </row>
    <row r="436" spans="1:4" x14ac:dyDescent="0.25">
      <c r="A436" s="13" t="s">
        <v>8219</v>
      </c>
      <c r="B436" s="13">
        <v>75</v>
      </c>
      <c r="C436" s="15" t="s">
        <v>8221</v>
      </c>
      <c r="D436" s="13">
        <v>3</v>
      </c>
    </row>
    <row r="437" spans="1:4" x14ac:dyDescent="0.25">
      <c r="A437" s="13" t="s">
        <v>8219</v>
      </c>
      <c r="B437" s="13">
        <v>40</v>
      </c>
      <c r="C437" s="15" t="s">
        <v>8221</v>
      </c>
      <c r="D437" s="13">
        <v>24</v>
      </c>
    </row>
    <row r="438" spans="1:4" x14ac:dyDescent="0.25">
      <c r="A438" s="13" t="s">
        <v>8219</v>
      </c>
      <c r="B438" s="13">
        <v>46</v>
      </c>
      <c r="C438" s="15" t="s">
        <v>8221</v>
      </c>
      <c r="D438" s="13">
        <v>18</v>
      </c>
    </row>
    <row r="439" spans="1:4" x14ac:dyDescent="0.25">
      <c r="A439" s="13" t="s">
        <v>8219</v>
      </c>
      <c r="B439" s="13">
        <v>62</v>
      </c>
      <c r="C439" s="15" t="s">
        <v>8221</v>
      </c>
      <c r="D439" s="13">
        <v>12</v>
      </c>
    </row>
    <row r="440" spans="1:4" x14ac:dyDescent="0.25">
      <c r="A440" s="13" t="s">
        <v>8219</v>
      </c>
      <c r="B440" s="13">
        <v>61</v>
      </c>
      <c r="C440" s="15" t="s">
        <v>8221</v>
      </c>
      <c r="D440" s="13">
        <v>123</v>
      </c>
    </row>
    <row r="441" spans="1:4" x14ac:dyDescent="0.25">
      <c r="A441" s="13" t="s">
        <v>8219</v>
      </c>
      <c r="B441" s="13">
        <v>96</v>
      </c>
      <c r="C441" s="15" t="s">
        <v>8221</v>
      </c>
      <c r="D441" s="13">
        <v>96</v>
      </c>
    </row>
    <row r="442" spans="1:4" x14ac:dyDescent="0.25">
      <c r="A442" s="13" t="s">
        <v>8219</v>
      </c>
      <c r="B442" s="13">
        <v>190</v>
      </c>
      <c r="C442" s="15" t="s">
        <v>8221</v>
      </c>
      <c r="D442" s="13">
        <v>31</v>
      </c>
    </row>
    <row r="443" spans="1:4" x14ac:dyDescent="0.25">
      <c r="A443" s="13" t="s">
        <v>8219</v>
      </c>
      <c r="B443" s="13">
        <v>94</v>
      </c>
      <c r="C443" s="15" t="s">
        <v>8221</v>
      </c>
      <c r="D443" s="13">
        <v>4</v>
      </c>
    </row>
    <row r="444" spans="1:4" x14ac:dyDescent="0.25">
      <c r="A444" s="13" t="s">
        <v>8219</v>
      </c>
      <c r="B444" s="13">
        <v>39</v>
      </c>
      <c r="C444" s="15" t="s">
        <v>8221</v>
      </c>
      <c r="D444" s="13">
        <v>3</v>
      </c>
    </row>
    <row r="445" spans="1:4" x14ac:dyDescent="0.25">
      <c r="A445" s="13" t="s">
        <v>8219</v>
      </c>
      <c r="B445" s="13">
        <v>127</v>
      </c>
      <c r="C445" s="15" t="s">
        <v>8221</v>
      </c>
      <c r="D445" s="13">
        <v>179</v>
      </c>
    </row>
    <row r="446" spans="1:4" x14ac:dyDescent="0.25">
      <c r="A446" s="13" t="s">
        <v>8219</v>
      </c>
      <c r="B446" s="13">
        <v>159</v>
      </c>
      <c r="C446" s="15" t="s">
        <v>8221</v>
      </c>
      <c r="D446" s="13">
        <v>3</v>
      </c>
    </row>
    <row r="447" spans="1:4" x14ac:dyDescent="0.25">
      <c r="A447" s="13" t="s">
        <v>8219</v>
      </c>
      <c r="B447" s="13">
        <v>177</v>
      </c>
      <c r="C447" s="15" t="s">
        <v>8221</v>
      </c>
      <c r="D447" s="13">
        <v>23</v>
      </c>
    </row>
    <row r="448" spans="1:4" x14ac:dyDescent="0.25">
      <c r="A448" s="13" t="s">
        <v>8219</v>
      </c>
      <c r="B448" s="13">
        <v>47</v>
      </c>
      <c r="C448" s="15" t="s">
        <v>8221</v>
      </c>
      <c r="D448" s="13">
        <v>23</v>
      </c>
    </row>
    <row r="449" spans="1:4" x14ac:dyDescent="0.25">
      <c r="A449" s="13" t="s">
        <v>8219</v>
      </c>
      <c r="B449" s="13">
        <v>1</v>
      </c>
      <c r="C449" s="15" t="s">
        <v>8221</v>
      </c>
      <c r="D449" s="13">
        <v>41</v>
      </c>
    </row>
    <row r="450" spans="1:4" x14ac:dyDescent="0.25">
      <c r="A450" s="13" t="s">
        <v>8219</v>
      </c>
      <c r="B450" s="13">
        <v>16</v>
      </c>
      <c r="C450" s="15" t="s">
        <v>8221</v>
      </c>
      <c r="D450" s="13">
        <v>0</v>
      </c>
    </row>
    <row r="451" spans="1:4" x14ac:dyDescent="0.25">
      <c r="A451" s="13" t="s">
        <v>8219</v>
      </c>
      <c r="B451" s="13">
        <v>115</v>
      </c>
      <c r="C451" s="15" t="s">
        <v>8221</v>
      </c>
      <c r="D451" s="13">
        <v>32</v>
      </c>
    </row>
    <row r="452" spans="1:4" x14ac:dyDescent="0.25">
      <c r="A452" s="13" t="s">
        <v>8219</v>
      </c>
      <c r="B452" s="13">
        <v>133</v>
      </c>
      <c r="C452" s="15" t="s">
        <v>8221</v>
      </c>
      <c r="D452" s="13">
        <v>2</v>
      </c>
    </row>
    <row r="453" spans="1:4" x14ac:dyDescent="0.25">
      <c r="A453" s="13" t="s">
        <v>8219</v>
      </c>
      <c r="B453" s="13">
        <v>70</v>
      </c>
      <c r="C453" s="15" t="s">
        <v>8221</v>
      </c>
      <c r="D453" s="13">
        <v>7</v>
      </c>
    </row>
    <row r="454" spans="1:4" x14ac:dyDescent="0.25">
      <c r="A454" s="13" t="s">
        <v>8219</v>
      </c>
      <c r="B454" s="13">
        <v>62</v>
      </c>
      <c r="C454" s="15" t="s">
        <v>8221</v>
      </c>
      <c r="D454" s="13">
        <v>4</v>
      </c>
    </row>
    <row r="455" spans="1:4" x14ac:dyDescent="0.25">
      <c r="A455" s="13" t="s">
        <v>8219</v>
      </c>
      <c r="B455" s="13">
        <v>10</v>
      </c>
      <c r="C455" s="15" t="s">
        <v>8221</v>
      </c>
      <c r="D455" s="13">
        <v>196</v>
      </c>
    </row>
    <row r="456" spans="1:4" x14ac:dyDescent="0.25">
      <c r="A456" s="13" t="s">
        <v>8219</v>
      </c>
      <c r="B456" s="13">
        <v>499</v>
      </c>
      <c r="C456" s="15" t="s">
        <v>8221</v>
      </c>
      <c r="D456" s="13">
        <v>11</v>
      </c>
    </row>
    <row r="457" spans="1:4" x14ac:dyDescent="0.25">
      <c r="A457" s="13" t="s">
        <v>8219</v>
      </c>
      <c r="B457" s="13">
        <v>47</v>
      </c>
      <c r="C457" s="15" t="s">
        <v>8221</v>
      </c>
      <c r="D457" s="13">
        <v>9</v>
      </c>
    </row>
    <row r="458" spans="1:4" x14ac:dyDescent="0.25">
      <c r="A458" s="13" t="s">
        <v>8219</v>
      </c>
      <c r="B458" s="13">
        <v>28</v>
      </c>
      <c r="C458" s="15" t="s">
        <v>8221</v>
      </c>
      <c r="D458" s="13">
        <v>5</v>
      </c>
    </row>
    <row r="459" spans="1:4" x14ac:dyDescent="0.25">
      <c r="A459" s="13" t="s">
        <v>8219</v>
      </c>
      <c r="B459" s="13">
        <v>24</v>
      </c>
      <c r="C459" s="15" t="s">
        <v>8221</v>
      </c>
      <c r="D459" s="13">
        <v>8</v>
      </c>
    </row>
    <row r="460" spans="1:4" x14ac:dyDescent="0.25">
      <c r="A460" s="13" t="s">
        <v>8219</v>
      </c>
      <c r="B460" s="13">
        <v>76</v>
      </c>
      <c r="C460" s="15" t="s">
        <v>8221</v>
      </c>
      <c r="D460" s="13">
        <v>229</v>
      </c>
    </row>
    <row r="461" spans="1:4" x14ac:dyDescent="0.25">
      <c r="A461" s="13" t="s">
        <v>8219</v>
      </c>
      <c r="B461" s="13">
        <v>98</v>
      </c>
      <c r="C461" s="15" t="s">
        <v>8221</v>
      </c>
      <c r="D461" s="13">
        <v>40</v>
      </c>
    </row>
    <row r="462" spans="1:4" x14ac:dyDescent="0.25">
      <c r="A462" s="13" t="s">
        <v>8219</v>
      </c>
      <c r="B462" s="13">
        <v>30</v>
      </c>
      <c r="C462" s="15" t="s">
        <v>8221</v>
      </c>
      <c r="D462" s="13">
        <v>123</v>
      </c>
    </row>
    <row r="463" spans="1:4" x14ac:dyDescent="0.25">
      <c r="A463" s="13" t="s">
        <v>8219</v>
      </c>
      <c r="B463" s="13">
        <v>478</v>
      </c>
      <c r="C463" s="15" t="s">
        <v>8221</v>
      </c>
      <c r="D463" s="13">
        <v>5</v>
      </c>
    </row>
    <row r="464" spans="1:4" x14ac:dyDescent="0.25">
      <c r="A464" s="13" t="s">
        <v>8219</v>
      </c>
      <c r="B464" s="13">
        <v>74</v>
      </c>
      <c r="C464" s="15" t="s">
        <v>8221</v>
      </c>
      <c r="D464" s="13">
        <v>148</v>
      </c>
    </row>
    <row r="465" spans="1:4" x14ac:dyDescent="0.25">
      <c r="A465" s="13" t="s">
        <v>8219</v>
      </c>
      <c r="B465" s="13">
        <v>131</v>
      </c>
      <c r="C465" s="15" t="s">
        <v>8221</v>
      </c>
      <c r="D465" s="13">
        <v>10</v>
      </c>
    </row>
    <row r="466" spans="1:4" x14ac:dyDescent="0.25">
      <c r="A466" s="13" t="s">
        <v>8219</v>
      </c>
      <c r="B466" s="13">
        <v>61</v>
      </c>
      <c r="C466" s="15" t="s">
        <v>8221</v>
      </c>
      <c r="D466" s="13">
        <v>4</v>
      </c>
    </row>
    <row r="467" spans="1:4" x14ac:dyDescent="0.25">
      <c r="A467" s="13" t="s">
        <v>8219</v>
      </c>
      <c r="B467" s="13">
        <v>1071</v>
      </c>
      <c r="C467" s="15" t="s">
        <v>8221</v>
      </c>
      <c r="D467" s="13">
        <v>21</v>
      </c>
    </row>
    <row r="468" spans="1:4" x14ac:dyDescent="0.25">
      <c r="A468" s="13" t="s">
        <v>8219</v>
      </c>
      <c r="B468" s="13">
        <v>122</v>
      </c>
      <c r="C468" s="15" t="s">
        <v>8221</v>
      </c>
      <c r="D468" s="13">
        <v>2</v>
      </c>
    </row>
    <row r="469" spans="1:4" x14ac:dyDescent="0.25">
      <c r="A469" s="13" t="s">
        <v>8219</v>
      </c>
      <c r="B469" s="13">
        <v>111</v>
      </c>
      <c r="C469" s="15" t="s">
        <v>8221</v>
      </c>
      <c r="D469" s="13">
        <v>0</v>
      </c>
    </row>
    <row r="470" spans="1:4" x14ac:dyDescent="0.25">
      <c r="A470" s="13" t="s">
        <v>8219</v>
      </c>
      <c r="B470" s="13">
        <v>255</v>
      </c>
      <c r="C470" s="15" t="s">
        <v>8221</v>
      </c>
      <c r="D470" s="13">
        <v>4</v>
      </c>
    </row>
    <row r="471" spans="1:4" x14ac:dyDescent="0.25">
      <c r="A471" s="13" t="s">
        <v>8219</v>
      </c>
      <c r="B471" s="13">
        <v>141</v>
      </c>
      <c r="C471" s="15" t="s">
        <v>8221</v>
      </c>
      <c r="D471" s="13">
        <v>1</v>
      </c>
    </row>
    <row r="472" spans="1:4" x14ac:dyDescent="0.25">
      <c r="A472" s="13" t="s">
        <v>8219</v>
      </c>
      <c r="B472" s="13">
        <v>159</v>
      </c>
      <c r="C472" s="15" t="s">
        <v>8221</v>
      </c>
      <c r="D472" s="13">
        <v>30</v>
      </c>
    </row>
    <row r="473" spans="1:4" x14ac:dyDescent="0.25">
      <c r="A473" s="13" t="s">
        <v>8219</v>
      </c>
      <c r="B473" s="13">
        <v>99</v>
      </c>
      <c r="C473" s="15" t="s">
        <v>8221</v>
      </c>
      <c r="D473" s="13">
        <v>3</v>
      </c>
    </row>
    <row r="474" spans="1:4" x14ac:dyDescent="0.25">
      <c r="A474" s="13" t="s">
        <v>8219</v>
      </c>
      <c r="B474" s="13">
        <v>96</v>
      </c>
      <c r="C474" s="15" t="s">
        <v>8221</v>
      </c>
      <c r="D474" s="13">
        <v>975</v>
      </c>
    </row>
    <row r="475" spans="1:4" x14ac:dyDescent="0.25">
      <c r="A475" s="13" t="s">
        <v>8219</v>
      </c>
      <c r="B475" s="13">
        <v>27</v>
      </c>
      <c r="C475" s="15" t="s">
        <v>8221</v>
      </c>
      <c r="D475" s="13">
        <v>167</v>
      </c>
    </row>
    <row r="476" spans="1:4" x14ac:dyDescent="0.25">
      <c r="A476" s="13" t="s">
        <v>8219</v>
      </c>
      <c r="B476" s="13">
        <v>166</v>
      </c>
      <c r="C476" s="15" t="s">
        <v>8221</v>
      </c>
      <c r="D476" s="13">
        <v>5</v>
      </c>
    </row>
    <row r="477" spans="1:4" x14ac:dyDescent="0.25">
      <c r="A477" s="13" t="s">
        <v>8219</v>
      </c>
      <c r="B477" s="13">
        <v>76</v>
      </c>
      <c r="C477" s="15" t="s">
        <v>8221</v>
      </c>
      <c r="D477" s="13">
        <v>18</v>
      </c>
    </row>
    <row r="478" spans="1:4" x14ac:dyDescent="0.25">
      <c r="A478" s="13" t="s">
        <v>8219</v>
      </c>
      <c r="B478" s="13">
        <v>211</v>
      </c>
      <c r="C478" s="15" t="s">
        <v>8221</v>
      </c>
      <c r="D478" s="13">
        <v>98</v>
      </c>
    </row>
    <row r="479" spans="1:4" x14ac:dyDescent="0.25">
      <c r="A479" s="13" t="s">
        <v>8219</v>
      </c>
      <c r="B479" s="13">
        <v>21</v>
      </c>
      <c r="C479" s="15" t="s">
        <v>8221</v>
      </c>
      <c r="D479" s="13">
        <v>4</v>
      </c>
    </row>
    <row r="480" spans="1:4" x14ac:dyDescent="0.25">
      <c r="A480" s="13" t="s">
        <v>8219</v>
      </c>
      <c r="B480" s="13">
        <v>61</v>
      </c>
      <c r="C480" s="15" t="s">
        <v>8221</v>
      </c>
      <c r="D480" s="13">
        <v>3</v>
      </c>
    </row>
    <row r="481" spans="1:4" x14ac:dyDescent="0.25">
      <c r="A481" s="13" t="s">
        <v>8219</v>
      </c>
      <c r="B481" s="13">
        <v>30</v>
      </c>
      <c r="C481" s="15" t="s">
        <v>8221</v>
      </c>
      <c r="D481" s="13">
        <v>1</v>
      </c>
    </row>
    <row r="482" spans="1:4" x14ac:dyDescent="0.25">
      <c r="A482" s="13" t="s">
        <v>8219</v>
      </c>
      <c r="B482" s="13">
        <v>375</v>
      </c>
      <c r="C482" s="15" t="s">
        <v>8221</v>
      </c>
      <c r="D482" s="13">
        <v>0</v>
      </c>
    </row>
    <row r="483" spans="1:4" x14ac:dyDescent="0.25">
      <c r="A483" s="13" t="s">
        <v>8219</v>
      </c>
      <c r="B483" s="13">
        <v>111</v>
      </c>
      <c r="C483" s="15" t="s">
        <v>8221</v>
      </c>
      <c r="D483" s="13">
        <v>9</v>
      </c>
    </row>
    <row r="484" spans="1:4" x14ac:dyDescent="0.25">
      <c r="A484" s="13" t="s">
        <v>8219</v>
      </c>
      <c r="B484" s="13">
        <v>123</v>
      </c>
      <c r="C484" s="15" t="s">
        <v>8221</v>
      </c>
      <c r="D484" s="13">
        <v>2</v>
      </c>
    </row>
    <row r="485" spans="1:4" x14ac:dyDescent="0.25">
      <c r="A485" s="13" t="s">
        <v>8219</v>
      </c>
      <c r="B485" s="13">
        <v>70</v>
      </c>
      <c r="C485" s="15" t="s">
        <v>8221</v>
      </c>
      <c r="D485" s="13">
        <v>0</v>
      </c>
    </row>
    <row r="486" spans="1:4" x14ac:dyDescent="0.25">
      <c r="A486" s="13" t="s">
        <v>8219</v>
      </c>
      <c r="B486" s="13">
        <v>85</v>
      </c>
      <c r="C486" s="15" t="s">
        <v>8221</v>
      </c>
      <c r="D486" s="13">
        <v>147</v>
      </c>
    </row>
    <row r="487" spans="1:4" x14ac:dyDescent="0.25">
      <c r="A487" s="13" t="s">
        <v>8219</v>
      </c>
      <c r="B487" s="13">
        <v>86</v>
      </c>
      <c r="C487" s="15" t="s">
        <v>8221</v>
      </c>
      <c r="D487" s="13">
        <v>49</v>
      </c>
    </row>
    <row r="488" spans="1:4" x14ac:dyDescent="0.25">
      <c r="A488" s="13" t="s">
        <v>8219</v>
      </c>
      <c r="B488" s="13">
        <v>13</v>
      </c>
      <c r="C488" s="15" t="s">
        <v>8221</v>
      </c>
      <c r="D488" s="13">
        <v>1</v>
      </c>
    </row>
    <row r="489" spans="1:4" x14ac:dyDescent="0.25">
      <c r="A489" s="13" t="s">
        <v>8219</v>
      </c>
      <c r="B489" s="13">
        <v>33</v>
      </c>
      <c r="C489" s="15" t="s">
        <v>8221</v>
      </c>
      <c r="D489" s="13">
        <v>2</v>
      </c>
    </row>
    <row r="490" spans="1:4" x14ac:dyDescent="0.25">
      <c r="A490" s="13" t="s">
        <v>8219</v>
      </c>
      <c r="B490" s="13">
        <v>15</v>
      </c>
      <c r="C490" s="15" t="s">
        <v>8221</v>
      </c>
      <c r="D490" s="13">
        <v>7</v>
      </c>
    </row>
    <row r="491" spans="1:4" x14ac:dyDescent="0.25">
      <c r="A491" s="13" t="s">
        <v>8219</v>
      </c>
      <c r="B491" s="13">
        <v>273</v>
      </c>
      <c r="C491" s="15" t="s">
        <v>8221</v>
      </c>
      <c r="D491" s="13">
        <v>4</v>
      </c>
    </row>
    <row r="492" spans="1:4" x14ac:dyDescent="0.25">
      <c r="A492" s="13" t="s">
        <v>8219</v>
      </c>
      <c r="B492" s="13">
        <v>714</v>
      </c>
      <c r="C492" s="15" t="s">
        <v>8221</v>
      </c>
      <c r="D492" s="13">
        <v>27</v>
      </c>
    </row>
    <row r="493" spans="1:4" x14ac:dyDescent="0.25">
      <c r="A493" s="13" t="s">
        <v>8219</v>
      </c>
      <c r="B493" s="13">
        <v>170</v>
      </c>
      <c r="C493" s="15" t="s">
        <v>8221</v>
      </c>
      <c r="D493" s="13">
        <v>94</v>
      </c>
    </row>
    <row r="494" spans="1:4" x14ac:dyDescent="0.25">
      <c r="A494" s="13" t="s">
        <v>8219</v>
      </c>
      <c r="B494" s="13">
        <v>512</v>
      </c>
      <c r="C494" s="15" t="s">
        <v>8221</v>
      </c>
      <c r="D494" s="13">
        <v>29</v>
      </c>
    </row>
    <row r="495" spans="1:4" x14ac:dyDescent="0.25">
      <c r="A495" s="13" t="s">
        <v>8219</v>
      </c>
      <c r="B495" s="13">
        <v>314</v>
      </c>
      <c r="C495" s="15" t="s">
        <v>8221</v>
      </c>
      <c r="D495" s="13">
        <v>7</v>
      </c>
    </row>
    <row r="496" spans="1:4" x14ac:dyDescent="0.25">
      <c r="A496" s="13" t="s">
        <v>8219</v>
      </c>
      <c r="B496" s="13">
        <v>167</v>
      </c>
      <c r="C496" s="15" t="s">
        <v>8221</v>
      </c>
      <c r="D496" s="13">
        <v>22</v>
      </c>
    </row>
    <row r="497" spans="1:4" x14ac:dyDescent="0.25">
      <c r="A497" s="13" t="s">
        <v>8219</v>
      </c>
      <c r="B497" s="13">
        <v>9</v>
      </c>
      <c r="C497" s="15" t="s">
        <v>8221</v>
      </c>
      <c r="D497" s="13">
        <v>1</v>
      </c>
    </row>
    <row r="498" spans="1:4" x14ac:dyDescent="0.25">
      <c r="A498" s="13" t="s">
        <v>8219</v>
      </c>
      <c r="B498" s="13">
        <v>103</v>
      </c>
      <c r="C498" s="15" t="s">
        <v>8221</v>
      </c>
      <c r="D498" s="13">
        <v>10</v>
      </c>
    </row>
    <row r="499" spans="1:4" x14ac:dyDescent="0.25">
      <c r="A499" s="13" t="s">
        <v>8219</v>
      </c>
      <c r="B499" s="13">
        <v>111</v>
      </c>
      <c r="C499" s="15" t="s">
        <v>8221</v>
      </c>
      <c r="D499" s="13">
        <v>6</v>
      </c>
    </row>
    <row r="500" spans="1:4" x14ac:dyDescent="0.25">
      <c r="A500" s="13" t="s">
        <v>8219</v>
      </c>
      <c r="B500" s="13">
        <v>271</v>
      </c>
      <c r="C500" s="15" t="s">
        <v>8221</v>
      </c>
      <c r="D500" s="13">
        <v>24</v>
      </c>
    </row>
    <row r="501" spans="1:4" x14ac:dyDescent="0.25">
      <c r="A501" s="13" t="s">
        <v>8219</v>
      </c>
      <c r="B501" s="13">
        <v>101</v>
      </c>
      <c r="C501" s="15" t="s">
        <v>8221</v>
      </c>
      <c r="D501" s="13">
        <v>15</v>
      </c>
    </row>
    <row r="502" spans="1:4" x14ac:dyDescent="0.25">
      <c r="A502" s="13" t="s">
        <v>8219</v>
      </c>
      <c r="B502" s="13">
        <v>57</v>
      </c>
      <c r="C502" s="15" t="s">
        <v>8221</v>
      </c>
      <c r="D502" s="13">
        <v>37</v>
      </c>
    </row>
    <row r="503" spans="1:4" x14ac:dyDescent="0.25">
      <c r="A503" s="13" t="s">
        <v>8219</v>
      </c>
      <c r="B503" s="13">
        <v>62</v>
      </c>
      <c r="C503" s="15" t="s">
        <v>8221</v>
      </c>
      <c r="D503" s="13">
        <v>20</v>
      </c>
    </row>
    <row r="504" spans="1:4" x14ac:dyDescent="0.25">
      <c r="A504" s="13" t="s">
        <v>8219</v>
      </c>
      <c r="B504" s="13">
        <v>32</v>
      </c>
      <c r="C504" s="15" t="s">
        <v>8221</v>
      </c>
      <c r="D504" s="13">
        <v>7</v>
      </c>
    </row>
    <row r="505" spans="1:4" x14ac:dyDescent="0.25">
      <c r="A505" s="13" t="s">
        <v>8219</v>
      </c>
      <c r="B505" s="13">
        <v>141</v>
      </c>
      <c r="C505" s="15" t="s">
        <v>8221</v>
      </c>
      <c r="D505" s="13">
        <v>0</v>
      </c>
    </row>
    <row r="506" spans="1:4" x14ac:dyDescent="0.25">
      <c r="A506" s="13" t="s">
        <v>8219</v>
      </c>
      <c r="B506" s="13">
        <v>75</v>
      </c>
      <c r="C506" s="15" t="s">
        <v>8221</v>
      </c>
      <c r="D506" s="13">
        <v>21</v>
      </c>
    </row>
    <row r="507" spans="1:4" x14ac:dyDescent="0.25">
      <c r="A507" s="13" t="s">
        <v>8219</v>
      </c>
      <c r="B507" s="13">
        <v>46</v>
      </c>
      <c r="C507" s="15" t="s">
        <v>8221</v>
      </c>
      <c r="D507" s="13">
        <v>3</v>
      </c>
    </row>
    <row r="508" spans="1:4" x14ac:dyDescent="0.25">
      <c r="A508" s="13" t="s">
        <v>8219</v>
      </c>
      <c r="B508" s="13">
        <v>103</v>
      </c>
      <c r="C508" s="15" t="s">
        <v>8221</v>
      </c>
      <c r="D508" s="13">
        <v>11</v>
      </c>
    </row>
    <row r="509" spans="1:4" x14ac:dyDescent="0.25">
      <c r="A509" s="13" t="s">
        <v>8219</v>
      </c>
      <c r="B509" s="13">
        <v>6</v>
      </c>
      <c r="C509" s="15" t="s">
        <v>8221</v>
      </c>
      <c r="D509" s="13">
        <v>1</v>
      </c>
    </row>
    <row r="510" spans="1:4" x14ac:dyDescent="0.25">
      <c r="A510" s="13" t="s">
        <v>8219</v>
      </c>
      <c r="B510" s="13">
        <v>83</v>
      </c>
      <c r="C510" s="15" t="s">
        <v>8221</v>
      </c>
      <c r="D510" s="13">
        <v>312</v>
      </c>
    </row>
    <row r="511" spans="1:4" x14ac:dyDescent="0.25">
      <c r="A511" s="13" t="s">
        <v>8219</v>
      </c>
      <c r="B511" s="13">
        <v>108</v>
      </c>
      <c r="C511" s="15" t="s">
        <v>8221</v>
      </c>
      <c r="D511" s="13">
        <v>1</v>
      </c>
    </row>
    <row r="512" spans="1:4" x14ac:dyDescent="0.25">
      <c r="A512" s="13" t="s">
        <v>8219</v>
      </c>
      <c r="B512" s="13">
        <v>25</v>
      </c>
      <c r="C512" s="15" t="s">
        <v>8221</v>
      </c>
      <c r="D512" s="13">
        <v>3</v>
      </c>
    </row>
    <row r="513" spans="1:4" x14ac:dyDescent="0.25">
      <c r="A513" s="13" t="s">
        <v>8219</v>
      </c>
      <c r="B513" s="13">
        <v>549</v>
      </c>
      <c r="C513" s="15" t="s">
        <v>8221</v>
      </c>
      <c r="D513" s="13">
        <v>4</v>
      </c>
    </row>
    <row r="514" spans="1:4" x14ac:dyDescent="0.25">
      <c r="A514" s="13" t="s">
        <v>8219</v>
      </c>
      <c r="B514" s="13">
        <v>222</v>
      </c>
      <c r="C514" s="15" t="s">
        <v>8221</v>
      </c>
      <c r="D514" s="13">
        <v>10</v>
      </c>
    </row>
    <row r="515" spans="1:4" x14ac:dyDescent="0.25">
      <c r="A515" s="13" t="s">
        <v>8219</v>
      </c>
      <c r="B515" s="13">
        <v>183</v>
      </c>
      <c r="C515" s="15" t="s">
        <v>8221</v>
      </c>
      <c r="D515" s="13">
        <v>8</v>
      </c>
    </row>
    <row r="516" spans="1:4" x14ac:dyDescent="0.25">
      <c r="A516" s="13" t="s">
        <v>8219</v>
      </c>
      <c r="B516" s="13">
        <v>89</v>
      </c>
      <c r="C516" s="15" t="s">
        <v>8221</v>
      </c>
      <c r="D516" s="13">
        <v>3</v>
      </c>
    </row>
    <row r="517" spans="1:4" x14ac:dyDescent="0.25">
      <c r="A517" s="13" t="s">
        <v>8219</v>
      </c>
      <c r="B517" s="13">
        <v>253</v>
      </c>
      <c r="C517" s="15" t="s">
        <v>8221</v>
      </c>
      <c r="D517" s="13">
        <v>1</v>
      </c>
    </row>
    <row r="518" spans="1:4" x14ac:dyDescent="0.25">
      <c r="A518" s="13" t="s">
        <v>8219</v>
      </c>
      <c r="B518" s="13">
        <v>140</v>
      </c>
      <c r="C518" s="15" t="s">
        <v>8221</v>
      </c>
      <c r="D518" s="13">
        <v>0</v>
      </c>
    </row>
    <row r="519" spans="1:4" x14ac:dyDescent="0.25">
      <c r="A519" s="13" t="s">
        <v>8219</v>
      </c>
      <c r="B519" s="13">
        <v>103</v>
      </c>
      <c r="C519" s="15" t="s">
        <v>8221</v>
      </c>
      <c r="D519" s="13">
        <v>5</v>
      </c>
    </row>
    <row r="520" spans="1:4" x14ac:dyDescent="0.25">
      <c r="A520" s="13" t="s">
        <v>8219</v>
      </c>
      <c r="B520" s="13">
        <v>138</v>
      </c>
      <c r="C520" s="15" t="s">
        <v>8221</v>
      </c>
      <c r="D520" s="13">
        <v>0</v>
      </c>
    </row>
    <row r="521" spans="1:4" x14ac:dyDescent="0.25">
      <c r="A521" s="13" t="s">
        <v>8219</v>
      </c>
      <c r="B521" s="13">
        <v>191</v>
      </c>
      <c r="C521" s="15" t="s">
        <v>8221</v>
      </c>
      <c r="D521" s="13">
        <v>3</v>
      </c>
    </row>
    <row r="522" spans="1:4" x14ac:dyDescent="0.25">
      <c r="A522" s="13" t="s">
        <v>8219</v>
      </c>
      <c r="B522" s="13">
        <v>45</v>
      </c>
      <c r="C522" s="15" t="s">
        <v>8221</v>
      </c>
      <c r="D522" s="13">
        <v>7</v>
      </c>
    </row>
    <row r="523" spans="1:4" x14ac:dyDescent="0.25">
      <c r="A523" s="13" t="s">
        <v>8219</v>
      </c>
      <c r="B523" s="13">
        <v>17</v>
      </c>
      <c r="C523" s="15" t="s">
        <v>8221</v>
      </c>
      <c r="D523" s="13">
        <v>0</v>
      </c>
    </row>
    <row r="524" spans="1:4" x14ac:dyDescent="0.25">
      <c r="A524" s="13" t="s">
        <v>8219</v>
      </c>
      <c r="B524" s="13">
        <v>31</v>
      </c>
      <c r="C524" s="15" t="s">
        <v>8221</v>
      </c>
      <c r="D524" s="13">
        <v>2</v>
      </c>
    </row>
    <row r="525" spans="1:4" x14ac:dyDescent="0.25">
      <c r="A525" s="13" t="s">
        <v>8219</v>
      </c>
      <c r="B525" s="13">
        <v>50</v>
      </c>
      <c r="C525" s="15" t="s">
        <v>8221</v>
      </c>
      <c r="D525" s="13">
        <v>23</v>
      </c>
    </row>
    <row r="526" spans="1:4" x14ac:dyDescent="0.25">
      <c r="A526" s="13" t="s">
        <v>8219</v>
      </c>
      <c r="B526" s="13">
        <v>59</v>
      </c>
      <c r="C526" s="15" t="s">
        <v>8221</v>
      </c>
      <c r="D526" s="13">
        <v>1</v>
      </c>
    </row>
    <row r="527" spans="1:4" x14ac:dyDescent="0.25">
      <c r="A527" s="13" t="s">
        <v>8219</v>
      </c>
      <c r="B527" s="13">
        <v>81</v>
      </c>
      <c r="C527" s="15" t="s">
        <v>8221</v>
      </c>
      <c r="D527" s="13">
        <v>2</v>
      </c>
    </row>
    <row r="528" spans="1:4" x14ac:dyDescent="0.25">
      <c r="A528" s="13" t="s">
        <v>8219</v>
      </c>
      <c r="B528" s="13">
        <v>508</v>
      </c>
      <c r="C528" s="15" t="s">
        <v>8221</v>
      </c>
      <c r="D528" s="13">
        <v>3</v>
      </c>
    </row>
    <row r="529" spans="1:4" x14ac:dyDescent="0.25">
      <c r="A529" s="13" t="s">
        <v>8219</v>
      </c>
      <c r="B529" s="13">
        <v>74</v>
      </c>
      <c r="C529" s="15" t="s">
        <v>8221</v>
      </c>
      <c r="D529" s="13">
        <v>0</v>
      </c>
    </row>
    <row r="530" spans="1:4" x14ac:dyDescent="0.25">
      <c r="A530" s="13" t="s">
        <v>8219</v>
      </c>
      <c r="B530" s="13">
        <v>141</v>
      </c>
      <c r="C530" s="15" t="s">
        <v>8221</v>
      </c>
      <c r="D530" s="13">
        <v>13</v>
      </c>
    </row>
    <row r="531" spans="1:4" x14ac:dyDescent="0.25">
      <c r="A531" s="13" t="s">
        <v>8219</v>
      </c>
      <c r="B531" s="13">
        <v>711</v>
      </c>
      <c r="C531" s="15" t="s">
        <v>8221</v>
      </c>
      <c r="D531" s="13">
        <v>1</v>
      </c>
    </row>
    <row r="532" spans="1:4" x14ac:dyDescent="0.25">
      <c r="A532" s="13" t="s">
        <v>8219</v>
      </c>
      <c r="B532" s="13">
        <v>141</v>
      </c>
      <c r="C532" s="15" t="s">
        <v>8221</v>
      </c>
      <c r="D532" s="13">
        <v>1</v>
      </c>
    </row>
    <row r="533" spans="1:4" x14ac:dyDescent="0.25">
      <c r="A533" s="13" t="s">
        <v>8219</v>
      </c>
      <c r="B533" s="13">
        <v>109</v>
      </c>
      <c r="C533" s="15" t="s">
        <v>8221</v>
      </c>
      <c r="D533" s="13">
        <v>1</v>
      </c>
    </row>
    <row r="534" spans="1:4" x14ac:dyDescent="0.25">
      <c r="A534" s="13" t="s">
        <v>8219</v>
      </c>
      <c r="B534" s="13">
        <v>361</v>
      </c>
      <c r="C534" s="15" t="s">
        <v>8221</v>
      </c>
      <c r="D534" s="13">
        <v>6</v>
      </c>
    </row>
    <row r="535" spans="1:4" x14ac:dyDescent="0.25">
      <c r="A535" s="13" t="s">
        <v>8219</v>
      </c>
      <c r="B535" s="13">
        <v>176</v>
      </c>
      <c r="C535" s="15" t="s">
        <v>8221</v>
      </c>
      <c r="D535" s="13">
        <v>39</v>
      </c>
    </row>
    <row r="536" spans="1:4" x14ac:dyDescent="0.25">
      <c r="A536" s="13" t="s">
        <v>8219</v>
      </c>
      <c r="B536" s="13">
        <v>670</v>
      </c>
      <c r="C536" s="15" t="s">
        <v>8221</v>
      </c>
      <c r="D536" s="13">
        <v>4</v>
      </c>
    </row>
    <row r="537" spans="1:4" x14ac:dyDescent="0.25">
      <c r="A537" s="13" t="s">
        <v>8219</v>
      </c>
      <c r="B537" s="13">
        <v>96</v>
      </c>
      <c r="C537" s="15" t="s">
        <v>8221</v>
      </c>
      <c r="D537" s="13">
        <v>1</v>
      </c>
    </row>
    <row r="538" spans="1:4" x14ac:dyDescent="0.25">
      <c r="A538" s="13" t="s">
        <v>8219</v>
      </c>
      <c r="B538" s="13">
        <v>74</v>
      </c>
      <c r="C538" s="15" t="s">
        <v>8221</v>
      </c>
      <c r="D538" s="13">
        <v>0</v>
      </c>
    </row>
    <row r="539" spans="1:4" x14ac:dyDescent="0.25">
      <c r="A539" s="13" t="s">
        <v>8219</v>
      </c>
      <c r="B539" s="13">
        <v>52</v>
      </c>
      <c r="C539" s="15" t="s">
        <v>8221</v>
      </c>
      <c r="D539" s="13">
        <v>0</v>
      </c>
    </row>
    <row r="540" spans="1:4" x14ac:dyDescent="0.25">
      <c r="A540" s="13" t="s">
        <v>8219</v>
      </c>
      <c r="B540" s="13">
        <v>105</v>
      </c>
      <c r="C540" s="15" t="s">
        <v>8221</v>
      </c>
      <c r="D540" s="13">
        <v>0</v>
      </c>
    </row>
    <row r="541" spans="1:4" x14ac:dyDescent="0.25">
      <c r="A541" s="13" t="s">
        <v>8219</v>
      </c>
      <c r="B541" s="13">
        <v>41</v>
      </c>
      <c r="C541" s="15" t="s">
        <v>8221</v>
      </c>
      <c r="D541" s="13">
        <v>8</v>
      </c>
    </row>
    <row r="542" spans="1:4" x14ac:dyDescent="0.25">
      <c r="A542" s="13" t="s">
        <v>8219</v>
      </c>
      <c r="B542" s="13">
        <v>34</v>
      </c>
      <c r="C542" s="15" t="s">
        <v>8221</v>
      </c>
      <c r="D542" s="13">
        <v>0</v>
      </c>
    </row>
    <row r="543" spans="1:4" x14ac:dyDescent="0.25">
      <c r="A543" s="13" t="s">
        <v>8219</v>
      </c>
      <c r="B543" s="13">
        <v>66</v>
      </c>
      <c r="C543" s="15" t="s">
        <v>8221</v>
      </c>
      <c r="D543" s="13">
        <v>1</v>
      </c>
    </row>
    <row r="544" spans="1:4" x14ac:dyDescent="0.25">
      <c r="A544" s="13" t="s">
        <v>8219</v>
      </c>
      <c r="B544" s="13">
        <v>50</v>
      </c>
      <c r="C544" s="15" t="s">
        <v>8221</v>
      </c>
      <c r="D544" s="13">
        <v>12</v>
      </c>
    </row>
    <row r="545" spans="1:4" x14ac:dyDescent="0.25">
      <c r="A545" s="13" t="s">
        <v>8219</v>
      </c>
      <c r="B545" s="13">
        <v>159</v>
      </c>
      <c r="C545" s="15" t="s">
        <v>8221</v>
      </c>
      <c r="D545" s="13">
        <v>0</v>
      </c>
    </row>
    <row r="546" spans="1:4" x14ac:dyDescent="0.25">
      <c r="A546" s="13" t="s">
        <v>8219</v>
      </c>
      <c r="B546" s="13">
        <v>182</v>
      </c>
      <c r="C546" s="15" t="s">
        <v>8221</v>
      </c>
      <c r="D546" s="13">
        <v>3</v>
      </c>
    </row>
    <row r="547" spans="1:4" x14ac:dyDescent="0.25">
      <c r="A547" s="13" t="s">
        <v>8219</v>
      </c>
      <c r="B547" s="13">
        <v>206</v>
      </c>
      <c r="C547" s="15" t="s">
        <v>8221</v>
      </c>
      <c r="D547" s="13">
        <v>2</v>
      </c>
    </row>
    <row r="548" spans="1:4" x14ac:dyDescent="0.25">
      <c r="A548" s="13" t="s">
        <v>8219</v>
      </c>
      <c r="B548" s="13">
        <v>169</v>
      </c>
      <c r="C548" s="15" t="s">
        <v>8221</v>
      </c>
      <c r="D548" s="13">
        <v>6</v>
      </c>
    </row>
    <row r="549" spans="1:4" x14ac:dyDescent="0.25">
      <c r="A549" s="13" t="s">
        <v>8219</v>
      </c>
      <c r="B549" s="13">
        <v>31</v>
      </c>
      <c r="C549" s="15" t="s">
        <v>8221</v>
      </c>
      <c r="D549" s="13">
        <v>0</v>
      </c>
    </row>
    <row r="550" spans="1:4" x14ac:dyDescent="0.25">
      <c r="A550" s="13" t="s">
        <v>8219</v>
      </c>
      <c r="B550" s="13">
        <v>28</v>
      </c>
      <c r="C550" s="15" t="s">
        <v>8221</v>
      </c>
      <c r="D550" s="13">
        <v>15</v>
      </c>
    </row>
    <row r="551" spans="1:4" x14ac:dyDescent="0.25">
      <c r="A551" s="13" t="s">
        <v>8219</v>
      </c>
      <c r="B551" s="13">
        <v>54</v>
      </c>
      <c r="C551" s="15" t="s">
        <v>8221</v>
      </c>
      <c r="D551" s="13">
        <v>1</v>
      </c>
    </row>
    <row r="552" spans="1:4" x14ac:dyDescent="0.25">
      <c r="A552" s="13" t="s">
        <v>8219</v>
      </c>
      <c r="B552" s="13">
        <v>467</v>
      </c>
      <c r="C552" s="15" t="s">
        <v>8221</v>
      </c>
      <c r="D552" s="13">
        <v>3</v>
      </c>
    </row>
    <row r="553" spans="1:4" x14ac:dyDescent="0.25">
      <c r="A553" s="13" t="s">
        <v>8219</v>
      </c>
      <c r="B553" s="13">
        <v>389</v>
      </c>
      <c r="C553" s="15" t="s">
        <v>8221</v>
      </c>
      <c r="D553" s="13">
        <v>8</v>
      </c>
    </row>
    <row r="554" spans="1:4" x14ac:dyDescent="0.25">
      <c r="A554" s="13" t="s">
        <v>8219</v>
      </c>
      <c r="B554" s="13">
        <v>68</v>
      </c>
      <c r="C554" s="15" t="s">
        <v>8221</v>
      </c>
      <c r="D554" s="13">
        <v>0</v>
      </c>
    </row>
    <row r="555" spans="1:4" x14ac:dyDescent="0.25">
      <c r="A555" s="13" t="s">
        <v>8219</v>
      </c>
      <c r="B555" s="13">
        <v>413</v>
      </c>
      <c r="C555" s="15" t="s">
        <v>8221</v>
      </c>
      <c r="D555" s="13">
        <v>3</v>
      </c>
    </row>
    <row r="556" spans="1:4" x14ac:dyDescent="0.25">
      <c r="A556" s="13" t="s">
        <v>8219</v>
      </c>
      <c r="B556" s="13">
        <v>190</v>
      </c>
      <c r="C556" s="15" t="s">
        <v>8221</v>
      </c>
      <c r="D556" s="13">
        <v>3</v>
      </c>
    </row>
    <row r="557" spans="1:4" x14ac:dyDescent="0.25">
      <c r="A557" s="13" t="s">
        <v>8219</v>
      </c>
      <c r="B557" s="13">
        <v>189</v>
      </c>
      <c r="C557" s="15" t="s">
        <v>8221</v>
      </c>
      <c r="D557" s="13">
        <v>0</v>
      </c>
    </row>
    <row r="558" spans="1:4" x14ac:dyDescent="0.25">
      <c r="A558" s="13" t="s">
        <v>8219</v>
      </c>
      <c r="B558" s="13">
        <v>130</v>
      </c>
      <c r="C558" s="15" t="s">
        <v>8221</v>
      </c>
      <c r="D558" s="13">
        <v>19</v>
      </c>
    </row>
    <row r="559" spans="1:4" x14ac:dyDescent="0.25">
      <c r="A559" s="13" t="s">
        <v>8219</v>
      </c>
      <c r="B559" s="13">
        <v>74</v>
      </c>
      <c r="C559" s="15" t="s">
        <v>8221</v>
      </c>
      <c r="D559" s="13">
        <v>0</v>
      </c>
    </row>
    <row r="560" spans="1:4" x14ac:dyDescent="0.25">
      <c r="A560" s="13" t="s">
        <v>8219</v>
      </c>
      <c r="B560" s="13">
        <v>274</v>
      </c>
      <c r="C560" s="15" t="s">
        <v>8221</v>
      </c>
      <c r="D560" s="13">
        <v>2</v>
      </c>
    </row>
    <row r="561" spans="1:4" x14ac:dyDescent="0.25">
      <c r="A561" s="13" t="s">
        <v>8219</v>
      </c>
      <c r="B561" s="13">
        <v>22</v>
      </c>
      <c r="C561" s="15" t="s">
        <v>8221</v>
      </c>
      <c r="D561" s="13">
        <v>0</v>
      </c>
    </row>
    <row r="562" spans="1:4" x14ac:dyDescent="0.25">
      <c r="A562" s="13" t="s">
        <v>8219</v>
      </c>
      <c r="B562" s="13">
        <v>31</v>
      </c>
      <c r="C562" s="15" t="s">
        <v>8221</v>
      </c>
      <c r="D562" s="13">
        <v>0</v>
      </c>
    </row>
    <row r="563" spans="1:4" x14ac:dyDescent="0.25">
      <c r="A563" s="13" t="s">
        <v>8219</v>
      </c>
      <c r="B563" s="13">
        <v>63</v>
      </c>
      <c r="C563" s="15" t="s">
        <v>8221</v>
      </c>
      <c r="D563" s="13">
        <v>25</v>
      </c>
    </row>
    <row r="564" spans="1:4" x14ac:dyDescent="0.25">
      <c r="A564" s="13" t="s">
        <v>8219</v>
      </c>
      <c r="B564" s="13">
        <v>20</v>
      </c>
      <c r="C564" s="15" t="s">
        <v>8221</v>
      </c>
      <c r="D564" s="13">
        <v>8</v>
      </c>
    </row>
    <row r="565" spans="1:4" x14ac:dyDescent="0.25">
      <c r="A565" s="13" t="s">
        <v>8219</v>
      </c>
      <c r="B565" s="13">
        <v>25</v>
      </c>
      <c r="C565" s="15" t="s">
        <v>8221</v>
      </c>
      <c r="D565" s="13">
        <v>16</v>
      </c>
    </row>
    <row r="566" spans="1:4" x14ac:dyDescent="0.25">
      <c r="A566" s="13" t="s">
        <v>8219</v>
      </c>
      <c r="B566" s="13">
        <v>61</v>
      </c>
      <c r="C566" s="15" t="s">
        <v>8221</v>
      </c>
      <c r="D566" s="13">
        <v>3</v>
      </c>
    </row>
    <row r="567" spans="1:4" x14ac:dyDescent="0.25">
      <c r="A567" s="13" t="s">
        <v>8219</v>
      </c>
      <c r="B567" s="13">
        <v>52</v>
      </c>
      <c r="C567" s="15" t="s">
        <v>8221</v>
      </c>
      <c r="D567" s="13">
        <v>3</v>
      </c>
    </row>
    <row r="568" spans="1:4" x14ac:dyDescent="0.25">
      <c r="A568" s="13" t="s">
        <v>8219</v>
      </c>
      <c r="B568" s="13">
        <v>86</v>
      </c>
      <c r="C568" s="15" t="s">
        <v>8221</v>
      </c>
      <c r="D568" s="13">
        <v>2</v>
      </c>
    </row>
    <row r="569" spans="1:4" x14ac:dyDescent="0.25">
      <c r="A569" s="13" t="s">
        <v>8219</v>
      </c>
      <c r="B569" s="13">
        <v>42</v>
      </c>
      <c r="C569" s="15" t="s">
        <v>8221</v>
      </c>
      <c r="D569" s="13">
        <v>1</v>
      </c>
    </row>
    <row r="570" spans="1:4" x14ac:dyDescent="0.25">
      <c r="A570" s="13" t="s">
        <v>8219</v>
      </c>
      <c r="B570" s="13">
        <v>52</v>
      </c>
      <c r="C570" s="15" t="s">
        <v>8221</v>
      </c>
      <c r="D570" s="13">
        <v>0</v>
      </c>
    </row>
    <row r="571" spans="1:4" x14ac:dyDescent="0.25">
      <c r="A571" s="13" t="s">
        <v>8219</v>
      </c>
      <c r="B571" s="13">
        <v>120</v>
      </c>
      <c r="C571" s="15" t="s">
        <v>8221</v>
      </c>
      <c r="D571" s="13">
        <v>1</v>
      </c>
    </row>
    <row r="572" spans="1:4" x14ac:dyDescent="0.25">
      <c r="A572" s="13" t="s">
        <v>8219</v>
      </c>
      <c r="B572" s="13">
        <v>22</v>
      </c>
      <c r="C572" s="15" t="s">
        <v>8221</v>
      </c>
      <c r="D572" s="13">
        <v>19</v>
      </c>
    </row>
    <row r="573" spans="1:4" x14ac:dyDescent="0.25">
      <c r="A573" s="13" t="s">
        <v>8219</v>
      </c>
      <c r="B573" s="13">
        <v>64</v>
      </c>
      <c r="C573" s="15" t="s">
        <v>8221</v>
      </c>
      <c r="D573" s="13">
        <v>9</v>
      </c>
    </row>
    <row r="574" spans="1:4" x14ac:dyDescent="0.25">
      <c r="A574" s="13" t="s">
        <v>8219</v>
      </c>
      <c r="B574" s="13">
        <v>23</v>
      </c>
      <c r="C574" s="15" t="s">
        <v>8221</v>
      </c>
      <c r="D574" s="13">
        <v>1</v>
      </c>
    </row>
    <row r="575" spans="1:4" x14ac:dyDescent="0.25">
      <c r="A575" s="13" t="s">
        <v>8219</v>
      </c>
      <c r="B575" s="13">
        <v>238</v>
      </c>
      <c r="C575" s="15" t="s">
        <v>8221</v>
      </c>
      <c r="D575" s="13">
        <v>0</v>
      </c>
    </row>
    <row r="576" spans="1:4" x14ac:dyDescent="0.25">
      <c r="A576" s="13" t="s">
        <v>8219</v>
      </c>
      <c r="B576" s="13">
        <v>33</v>
      </c>
      <c r="C576" s="15" t="s">
        <v>8221</v>
      </c>
      <c r="D576" s="13">
        <v>1</v>
      </c>
    </row>
    <row r="577" spans="1:4" x14ac:dyDescent="0.25">
      <c r="A577" s="13" t="s">
        <v>8219</v>
      </c>
      <c r="B577" s="13">
        <v>32</v>
      </c>
      <c r="C577" s="15" t="s">
        <v>8221</v>
      </c>
      <c r="D577" s="13">
        <v>5</v>
      </c>
    </row>
    <row r="578" spans="1:4" x14ac:dyDescent="0.25">
      <c r="A578" s="13" t="s">
        <v>8219</v>
      </c>
      <c r="B578" s="13">
        <v>24</v>
      </c>
      <c r="C578" s="15" t="s">
        <v>8221</v>
      </c>
      <c r="D578" s="13">
        <v>85</v>
      </c>
    </row>
    <row r="579" spans="1:4" x14ac:dyDescent="0.25">
      <c r="A579" s="13" t="s">
        <v>8219</v>
      </c>
      <c r="B579" s="13">
        <v>29</v>
      </c>
      <c r="C579" s="15" t="s">
        <v>8221</v>
      </c>
      <c r="D579" s="13">
        <v>3</v>
      </c>
    </row>
    <row r="580" spans="1:4" x14ac:dyDescent="0.25">
      <c r="A580" s="13" t="s">
        <v>8219</v>
      </c>
      <c r="B580" s="13">
        <v>50</v>
      </c>
      <c r="C580" s="15" t="s">
        <v>8221</v>
      </c>
      <c r="D580" s="13">
        <v>4</v>
      </c>
    </row>
    <row r="581" spans="1:4" x14ac:dyDescent="0.25">
      <c r="A581" s="13" t="s">
        <v>8219</v>
      </c>
      <c r="B581" s="13">
        <v>108</v>
      </c>
      <c r="C581" s="15" t="s">
        <v>8221</v>
      </c>
      <c r="D581" s="13">
        <v>3</v>
      </c>
    </row>
    <row r="582" spans="1:4" x14ac:dyDescent="0.25">
      <c r="A582" s="13" t="s">
        <v>8219</v>
      </c>
      <c r="B582" s="13">
        <v>139</v>
      </c>
      <c r="C582" s="15" t="s">
        <v>8221</v>
      </c>
      <c r="D582" s="13">
        <v>5</v>
      </c>
    </row>
    <row r="583" spans="1:4" x14ac:dyDescent="0.25">
      <c r="A583" s="13" t="s">
        <v>8219</v>
      </c>
      <c r="B583" s="13">
        <v>7</v>
      </c>
      <c r="C583" s="15" t="s">
        <v>8221</v>
      </c>
      <c r="D583" s="13">
        <v>17</v>
      </c>
    </row>
    <row r="584" spans="1:4" x14ac:dyDescent="0.25">
      <c r="A584" s="13" t="s">
        <v>8219</v>
      </c>
      <c r="B584" s="13">
        <v>149</v>
      </c>
      <c r="C584" s="15" t="s">
        <v>8221</v>
      </c>
      <c r="D584" s="13">
        <v>3</v>
      </c>
    </row>
    <row r="585" spans="1:4" x14ac:dyDescent="0.25">
      <c r="A585" s="13" t="s">
        <v>8219</v>
      </c>
      <c r="B585" s="13">
        <v>31</v>
      </c>
      <c r="C585" s="15" t="s">
        <v>8221</v>
      </c>
      <c r="D585" s="13">
        <v>2</v>
      </c>
    </row>
    <row r="586" spans="1:4" x14ac:dyDescent="0.25">
      <c r="A586" s="13" t="s">
        <v>8219</v>
      </c>
      <c r="B586" s="13">
        <v>26</v>
      </c>
      <c r="C586" s="15" t="s">
        <v>8221</v>
      </c>
      <c r="D586" s="13">
        <v>6</v>
      </c>
    </row>
    <row r="587" spans="1:4" x14ac:dyDescent="0.25">
      <c r="A587" s="13" t="s">
        <v>8219</v>
      </c>
      <c r="B587" s="13">
        <v>172</v>
      </c>
      <c r="C587" s="15" t="s">
        <v>8221</v>
      </c>
      <c r="D587" s="13">
        <v>0</v>
      </c>
    </row>
    <row r="588" spans="1:4" x14ac:dyDescent="0.25">
      <c r="A588" s="13" t="s">
        <v>8219</v>
      </c>
      <c r="B588" s="13">
        <v>78</v>
      </c>
      <c r="C588" s="15" t="s">
        <v>8221</v>
      </c>
      <c r="D588" s="13">
        <v>1</v>
      </c>
    </row>
    <row r="589" spans="1:4" x14ac:dyDescent="0.25">
      <c r="A589" s="13" t="s">
        <v>8219</v>
      </c>
      <c r="B589" s="13">
        <v>120</v>
      </c>
      <c r="C589" s="15" t="s">
        <v>8221</v>
      </c>
      <c r="D589" s="13">
        <v>3</v>
      </c>
    </row>
    <row r="590" spans="1:4" x14ac:dyDescent="0.25">
      <c r="A590" s="13" t="s">
        <v>8219</v>
      </c>
      <c r="B590" s="13">
        <v>227</v>
      </c>
      <c r="C590" s="15" t="s">
        <v>8221</v>
      </c>
      <c r="D590" s="13">
        <v>13</v>
      </c>
    </row>
    <row r="591" spans="1:4" x14ac:dyDescent="0.25">
      <c r="A591" s="13" t="s">
        <v>8219</v>
      </c>
      <c r="B591" s="13">
        <v>42</v>
      </c>
      <c r="C591" s="15" t="s">
        <v>8221</v>
      </c>
      <c r="D591" s="13">
        <v>1</v>
      </c>
    </row>
    <row r="592" spans="1:4" x14ac:dyDescent="0.25">
      <c r="A592" s="13" t="s">
        <v>8219</v>
      </c>
      <c r="B592" s="13">
        <v>64</v>
      </c>
      <c r="C592" s="15" t="s">
        <v>8221</v>
      </c>
      <c r="D592" s="13">
        <v>1</v>
      </c>
    </row>
    <row r="593" spans="1:4" x14ac:dyDescent="0.25">
      <c r="A593" s="13" t="s">
        <v>8219</v>
      </c>
      <c r="B593" s="13">
        <v>121</v>
      </c>
      <c r="C593" s="15" t="s">
        <v>8221</v>
      </c>
      <c r="D593" s="13">
        <v>9</v>
      </c>
    </row>
    <row r="594" spans="1:4" x14ac:dyDescent="0.25">
      <c r="A594" s="13" t="s">
        <v>8219</v>
      </c>
      <c r="B594" s="13">
        <v>87</v>
      </c>
      <c r="C594" s="15" t="s">
        <v>8221</v>
      </c>
      <c r="D594" s="13">
        <v>0</v>
      </c>
    </row>
    <row r="595" spans="1:4" x14ac:dyDescent="0.25">
      <c r="A595" s="13" t="s">
        <v>8219</v>
      </c>
      <c r="B595" s="13">
        <v>65</v>
      </c>
      <c r="C595" s="15" t="s">
        <v>8221</v>
      </c>
      <c r="D595" s="13">
        <v>2</v>
      </c>
    </row>
    <row r="596" spans="1:4" x14ac:dyDescent="0.25">
      <c r="A596" s="13" t="s">
        <v>8219</v>
      </c>
      <c r="B596" s="13">
        <v>49</v>
      </c>
      <c r="C596" s="15" t="s">
        <v>8221</v>
      </c>
      <c r="D596" s="13">
        <v>1</v>
      </c>
    </row>
    <row r="597" spans="1:4" x14ac:dyDescent="0.25">
      <c r="A597" s="13" t="s">
        <v>8219</v>
      </c>
      <c r="B597" s="13">
        <v>19</v>
      </c>
      <c r="C597" s="15" t="s">
        <v>8221</v>
      </c>
      <c r="D597" s="13">
        <v>10</v>
      </c>
    </row>
    <row r="598" spans="1:4" x14ac:dyDescent="0.25">
      <c r="A598" s="13" t="s">
        <v>8219</v>
      </c>
      <c r="B598" s="13">
        <v>81</v>
      </c>
      <c r="C598" s="15" t="s">
        <v>8221</v>
      </c>
      <c r="D598" s="13">
        <v>3</v>
      </c>
    </row>
    <row r="599" spans="1:4" x14ac:dyDescent="0.25">
      <c r="A599" s="13" t="s">
        <v>8219</v>
      </c>
      <c r="B599" s="13">
        <v>264</v>
      </c>
      <c r="C599" s="15" t="s">
        <v>8221</v>
      </c>
      <c r="D599" s="13">
        <v>2</v>
      </c>
    </row>
    <row r="600" spans="1:4" x14ac:dyDescent="0.25">
      <c r="A600" s="13" t="s">
        <v>8219</v>
      </c>
      <c r="B600" s="13">
        <v>25</v>
      </c>
      <c r="C600" s="15" t="s">
        <v>8221</v>
      </c>
      <c r="D600" s="13">
        <v>2</v>
      </c>
    </row>
    <row r="601" spans="1:4" x14ac:dyDescent="0.25">
      <c r="A601" s="13" t="s">
        <v>8219</v>
      </c>
      <c r="B601" s="13">
        <v>5</v>
      </c>
      <c r="C601" s="15" t="s">
        <v>8221</v>
      </c>
      <c r="D601" s="13">
        <v>1</v>
      </c>
    </row>
    <row r="602" spans="1:4" x14ac:dyDescent="0.25">
      <c r="A602" s="13" t="s">
        <v>8219</v>
      </c>
      <c r="B602" s="13">
        <v>144</v>
      </c>
      <c r="C602" s="15" t="s">
        <v>8221</v>
      </c>
      <c r="D602" s="13">
        <v>14</v>
      </c>
    </row>
    <row r="603" spans="1:4" x14ac:dyDescent="0.25">
      <c r="A603" s="13" t="s">
        <v>8219</v>
      </c>
      <c r="B603" s="13">
        <v>92</v>
      </c>
      <c r="C603" s="15" t="s">
        <v>8221</v>
      </c>
      <c r="D603" s="13">
        <v>0</v>
      </c>
    </row>
    <row r="604" spans="1:4" x14ac:dyDescent="0.25">
      <c r="A604" s="13" t="s">
        <v>8219</v>
      </c>
      <c r="B604" s="13">
        <v>147</v>
      </c>
      <c r="C604" s="15" t="s">
        <v>8221</v>
      </c>
      <c r="D604" s="13">
        <v>0</v>
      </c>
    </row>
    <row r="605" spans="1:4" x14ac:dyDescent="0.25">
      <c r="A605" s="13" t="s">
        <v>8219</v>
      </c>
      <c r="B605" s="13">
        <v>90</v>
      </c>
      <c r="C605" s="15" t="s">
        <v>8221</v>
      </c>
      <c r="D605" s="13">
        <v>4</v>
      </c>
    </row>
    <row r="606" spans="1:4" x14ac:dyDescent="0.25">
      <c r="A606" s="13" t="s">
        <v>8219</v>
      </c>
      <c r="B606" s="13">
        <v>87</v>
      </c>
      <c r="C606" s="15" t="s">
        <v>8221</v>
      </c>
      <c r="D606" s="13">
        <v>3</v>
      </c>
    </row>
    <row r="607" spans="1:4" x14ac:dyDescent="0.25">
      <c r="A607" s="13" t="s">
        <v>8219</v>
      </c>
      <c r="B607" s="13">
        <v>406</v>
      </c>
      <c r="C607" s="15" t="s">
        <v>8221</v>
      </c>
      <c r="D607" s="13">
        <v>0</v>
      </c>
    </row>
    <row r="608" spans="1:4" x14ac:dyDescent="0.25">
      <c r="A608" s="13" t="s">
        <v>8219</v>
      </c>
      <c r="B608" s="13">
        <v>20</v>
      </c>
      <c r="C608" s="15" t="s">
        <v>8221</v>
      </c>
      <c r="D608" s="13">
        <v>5</v>
      </c>
    </row>
    <row r="609" spans="1:4" x14ac:dyDescent="0.25">
      <c r="A609" s="13" t="s">
        <v>8219</v>
      </c>
      <c r="B609" s="13">
        <v>70</v>
      </c>
      <c r="C609" s="15" t="s">
        <v>8221</v>
      </c>
      <c r="D609" s="13">
        <v>47</v>
      </c>
    </row>
    <row r="610" spans="1:4" x14ac:dyDescent="0.25">
      <c r="A610" s="13" t="s">
        <v>8219</v>
      </c>
      <c r="B610" s="13">
        <v>16</v>
      </c>
      <c r="C610" s="15" t="s">
        <v>8221</v>
      </c>
      <c r="D610" s="13">
        <v>0</v>
      </c>
    </row>
    <row r="611" spans="1:4" x14ac:dyDescent="0.25">
      <c r="A611" s="13" t="s">
        <v>8219</v>
      </c>
      <c r="B611" s="13">
        <v>52</v>
      </c>
      <c r="C611" s="15" t="s">
        <v>8221</v>
      </c>
      <c r="D611" s="13">
        <v>10</v>
      </c>
    </row>
    <row r="612" spans="1:4" x14ac:dyDescent="0.25">
      <c r="A612" s="13" t="s">
        <v>8219</v>
      </c>
      <c r="B612" s="13">
        <v>66</v>
      </c>
      <c r="C612" s="15" t="s">
        <v>8221</v>
      </c>
      <c r="D612" s="13">
        <v>11</v>
      </c>
    </row>
    <row r="613" spans="1:4" x14ac:dyDescent="0.25">
      <c r="A613" s="13" t="s">
        <v>8219</v>
      </c>
      <c r="B613" s="13">
        <v>109</v>
      </c>
      <c r="C613" s="15" t="s">
        <v>8221</v>
      </c>
      <c r="D613" s="13">
        <v>2</v>
      </c>
    </row>
    <row r="614" spans="1:4" x14ac:dyDescent="0.25">
      <c r="A614" s="13" t="s">
        <v>8219</v>
      </c>
      <c r="B614" s="13">
        <v>168</v>
      </c>
      <c r="C614" s="15" t="s">
        <v>8221</v>
      </c>
      <c r="D614" s="13">
        <v>2</v>
      </c>
    </row>
    <row r="615" spans="1:4" x14ac:dyDescent="0.25">
      <c r="A615" s="13" t="s">
        <v>8219</v>
      </c>
      <c r="B615" s="13">
        <v>31</v>
      </c>
      <c r="C615" s="15" t="s">
        <v>8221</v>
      </c>
      <c r="D615" s="13">
        <v>22</v>
      </c>
    </row>
    <row r="616" spans="1:4" x14ac:dyDescent="0.25">
      <c r="A616" s="13" t="s">
        <v>8219</v>
      </c>
      <c r="B616" s="13">
        <v>133</v>
      </c>
      <c r="C616" s="15" t="s">
        <v>8221</v>
      </c>
      <c r="D616" s="13">
        <v>8</v>
      </c>
    </row>
    <row r="617" spans="1:4" x14ac:dyDescent="0.25">
      <c r="A617" s="13" t="s">
        <v>8219</v>
      </c>
      <c r="B617" s="13">
        <v>151</v>
      </c>
      <c r="C617" s="15" t="s">
        <v>8221</v>
      </c>
      <c r="D617" s="13">
        <v>6</v>
      </c>
    </row>
    <row r="618" spans="1:4" x14ac:dyDescent="0.25">
      <c r="A618" s="13" t="s">
        <v>8219</v>
      </c>
      <c r="B618" s="13">
        <v>5</v>
      </c>
      <c r="C618" s="15" t="s">
        <v>8221</v>
      </c>
      <c r="D618" s="13">
        <v>1</v>
      </c>
    </row>
    <row r="619" spans="1:4" x14ac:dyDescent="0.25">
      <c r="A619" s="13" t="s">
        <v>8219</v>
      </c>
      <c r="B619" s="13">
        <v>73</v>
      </c>
      <c r="C619" s="15" t="s">
        <v>8221</v>
      </c>
      <c r="D619" s="13">
        <v>3</v>
      </c>
    </row>
    <row r="620" spans="1:4" x14ac:dyDescent="0.25">
      <c r="A620" s="13" t="s">
        <v>8219</v>
      </c>
      <c r="B620" s="13">
        <v>148</v>
      </c>
      <c r="C620" s="15" t="s">
        <v>8221</v>
      </c>
      <c r="D620" s="13">
        <v>0</v>
      </c>
    </row>
    <row r="621" spans="1:4" x14ac:dyDescent="0.25">
      <c r="A621" s="13" t="s">
        <v>8219</v>
      </c>
      <c r="B621" s="13">
        <v>93</v>
      </c>
      <c r="C621" s="15" t="s">
        <v>8221</v>
      </c>
      <c r="D621" s="13">
        <v>0</v>
      </c>
    </row>
    <row r="622" spans="1:4" x14ac:dyDescent="0.25">
      <c r="A622" s="13" t="s">
        <v>8219</v>
      </c>
      <c r="B622" s="13">
        <v>63</v>
      </c>
      <c r="C622" s="15" t="s">
        <v>8221</v>
      </c>
      <c r="D622" s="13">
        <v>0</v>
      </c>
    </row>
    <row r="623" spans="1:4" x14ac:dyDescent="0.25">
      <c r="A623" s="13" t="s">
        <v>8219</v>
      </c>
      <c r="B623" s="13">
        <v>134</v>
      </c>
      <c r="C623" s="15" t="s">
        <v>8221</v>
      </c>
      <c r="D623" s="13">
        <v>0</v>
      </c>
    </row>
    <row r="624" spans="1:4" x14ac:dyDescent="0.25">
      <c r="A624" s="13" t="s">
        <v>8219</v>
      </c>
      <c r="B624" s="13">
        <v>14</v>
      </c>
      <c r="C624" s="15" t="s">
        <v>8221</v>
      </c>
      <c r="D624" s="13">
        <v>0</v>
      </c>
    </row>
    <row r="625" spans="1:4" x14ac:dyDescent="0.25">
      <c r="A625" s="13" t="s">
        <v>8219</v>
      </c>
      <c r="B625" s="13">
        <v>78</v>
      </c>
      <c r="C625" s="15" t="s">
        <v>8221</v>
      </c>
      <c r="D625" s="13">
        <v>3</v>
      </c>
    </row>
    <row r="626" spans="1:4" x14ac:dyDescent="0.25">
      <c r="A626" s="13" t="s">
        <v>8219</v>
      </c>
      <c r="B626" s="13">
        <v>112</v>
      </c>
      <c r="C626" s="15" t="s">
        <v>8221</v>
      </c>
      <c r="D626" s="13">
        <v>0</v>
      </c>
    </row>
    <row r="627" spans="1:4" x14ac:dyDescent="0.25">
      <c r="A627" s="13" t="s">
        <v>8219</v>
      </c>
      <c r="B627" s="13">
        <v>34</v>
      </c>
      <c r="C627" s="15" t="s">
        <v>8221</v>
      </c>
      <c r="D627" s="13">
        <v>0</v>
      </c>
    </row>
    <row r="628" spans="1:4" x14ac:dyDescent="0.25">
      <c r="A628" s="13" t="s">
        <v>8219</v>
      </c>
      <c r="B628" s="13">
        <v>19</v>
      </c>
      <c r="C628" s="15" t="s">
        <v>8221</v>
      </c>
      <c r="D628" s="13">
        <v>1</v>
      </c>
    </row>
    <row r="629" spans="1:4" x14ac:dyDescent="0.25">
      <c r="A629" s="13" t="s">
        <v>8219</v>
      </c>
      <c r="B629" s="13">
        <v>13</v>
      </c>
      <c r="C629" s="15" t="s">
        <v>8221</v>
      </c>
      <c r="D629" s="13">
        <v>6</v>
      </c>
    </row>
    <row r="630" spans="1:4" x14ac:dyDescent="0.25">
      <c r="A630" s="13" t="s">
        <v>8219</v>
      </c>
      <c r="B630" s="13">
        <v>104</v>
      </c>
      <c r="C630" s="15" t="s">
        <v>8221</v>
      </c>
      <c r="D630" s="13">
        <v>1</v>
      </c>
    </row>
    <row r="631" spans="1:4" x14ac:dyDescent="0.25">
      <c r="A631" s="13" t="s">
        <v>8219</v>
      </c>
      <c r="B631" s="13">
        <v>52</v>
      </c>
      <c r="C631" s="15" t="s">
        <v>8221</v>
      </c>
      <c r="D631" s="13">
        <v>2</v>
      </c>
    </row>
    <row r="632" spans="1:4" x14ac:dyDescent="0.25">
      <c r="A632" s="13" t="s">
        <v>8219</v>
      </c>
      <c r="B632" s="13">
        <v>17</v>
      </c>
      <c r="C632" s="15" t="s">
        <v>8221</v>
      </c>
      <c r="D632" s="13">
        <v>0</v>
      </c>
    </row>
    <row r="633" spans="1:4" x14ac:dyDescent="0.25">
      <c r="A633" s="13" t="s">
        <v>8219</v>
      </c>
      <c r="B633" s="13">
        <v>82</v>
      </c>
      <c r="C633" s="15" t="s">
        <v>8221</v>
      </c>
      <c r="D633" s="13">
        <v>3</v>
      </c>
    </row>
    <row r="634" spans="1:4" x14ac:dyDescent="0.25">
      <c r="A634" s="13" t="s">
        <v>8219</v>
      </c>
      <c r="B634" s="13">
        <v>73</v>
      </c>
      <c r="C634" s="15" t="s">
        <v>8221</v>
      </c>
      <c r="D634" s="13">
        <v>3</v>
      </c>
    </row>
    <row r="635" spans="1:4" x14ac:dyDescent="0.25">
      <c r="A635" s="13" t="s">
        <v>8219</v>
      </c>
      <c r="B635" s="13">
        <v>158</v>
      </c>
      <c r="C635" s="15" t="s">
        <v>8221</v>
      </c>
      <c r="D635" s="13">
        <v>0</v>
      </c>
    </row>
    <row r="636" spans="1:4" x14ac:dyDescent="0.25">
      <c r="A636" s="13" t="s">
        <v>8219</v>
      </c>
      <c r="B636" s="13">
        <v>65</v>
      </c>
      <c r="C636" s="15" t="s">
        <v>8221</v>
      </c>
      <c r="D636" s="13">
        <v>6</v>
      </c>
    </row>
    <row r="637" spans="1:4" x14ac:dyDescent="0.25">
      <c r="A637" s="13" t="s">
        <v>8219</v>
      </c>
      <c r="B637" s="13">
        <v>184</v>
      </c>
      <c r="C637" s="15" t="s">
        <v>8221</v>
      </c>
      <c r="D637" s="13">
        <v>0</v>
      </c>
    </row>
    <row r="638" spans="1:4" x14ac:dyDescent="0.25">
      <c r="A638" s="13" t="s">
        <v>8219</v>
      </c>
      <c r="B638" s="13">
        <v>34</v>
      </c>
      <c r="C638" s="15" t="s">
        <v>8221</v>
      </c>
      <c r="D638" s="13">
        <v>19</v>
      </c>
    </row>
    <row r="639" spans="1:4" x14ac:dyDescent="0.25">
      <c r="A639" s="13" t="s">
        <v>8219</v>
      </c>
      <c r="B639" s="13">
        <v>240</v>
      </c>
      <c r="C639" s="15" t="s">
        <v>8221</v>
      </c>
      <c r="D639" s="13">
        <v>1</v>
      </c>
    </row>
    <row r="640" spans="1:4" x14ac:dyDescent="0.25">
      <c r="A640" s="13" t="s">
        <v>8219</v>
      </c>
      <c r="B640" s="13">
        <v>113</v>
      </c>
      <c r="C640" s="15" t="s">
        <v>8221</v>
      </c>
      <c r="D640" s="13">
        <v>2</v>
      </c>
    </row>
    <row r="641" spans="1:4" x14ac:dyDescent="0.25">
      <c r="A641" s="13" t="s">
        <v>8219</v>
      </c>
      <c r="B641" s="13">
        <v>66</v>
      </c>
      <c r="C641" s="15" t="s">
        <v>8221</v>
      </c>
      <c r="D641" s="13">
        <v>0</v>
      </c>
    </row>
    <row r="642" spans="1:4" x14ac:dyDescent="0.25">
      <c r="A642" s="13" t="s">
        <v>8219</v>
      </c>
      <c r="B642" s="13">
        <v>340</v>
      </c>
      <c r="C642" s="15" t="s">
        <v>8221</v>
      </c>
      <c r="D642" s="13">
        <v>11</v>
      </c>
    </row>
    <row r="643" spans="1:4" x14ac:dyDescent="0.25">
      <c r="A643" s="13" t="s">
        <v>8219</v>
      </c>
      <c r="B643" s="13">
        <v>150</v>
      </c>
      <c r="C643" s="15" t="s">
        <v>8221</v>
      </c>
      <c r="D643" s="13">
        <v>0</v>
      </c>
    </row>
    <row r="644" spans="1:4" x14ac:dyDescent="0.25">
      <c r="A644" s="13" t="s">
        <v>8219</v>
      </c>
      <c r="B644" s="13">
        <v>25</v>
      </c>
      <c r="C644" s="15" t="s">
        <v>8221</v>
      </c>
      <c r="D644" s="13">
        <v>0</v>
      </c>
    </row>
    <row r="645" spans="1:4" x14ac:dyDescent="0.25">
      <c r="A645" s="13" t="s">
        <v>8219</v>
      </c>
      <c r="B645" s="13">
        <v>234</v>
      </c>
      <c r="C645" s="15" t="s">
        <v>8221</v>
      </c>
      <c r="D645" s="13">
        <v>1</v>
      </c>
    </row>
    <row r="646" spans="1:4" x14ac:dyDescent="0.25">
      <c r="A646" s="13" t="s">
        <v>8219</v>
      </c>
      <c r="B646" s="13">
        <v>2602</v>
      </c>
      <c r="C646" s="15" t="s">
        <v>8221</v>
      </c>
      <c r="D646" s="13">
        <v>3</v>
      </c>
    </row>
    <row r="647" spans="1:4" x14ac:dyDescent="0.25">
      <c r="A647" s="13" t="s">
        <v>8219</v>
      </c>
      <c r="B647" s="13">
        <v>248</v>
      </c>
      <c r="C647" s="15" t="s">
        <v>8221</v>
      </c>
      <c r="D647" s="13">
        <v>1</v>
      </c>
    </row>
    <row r="648" spans="1:4" x14ac:dyDescent="0.25">
      <c r="A648" s="13" t="s">
        <v>8219</v>
      </c>
      <c r="B648" s="13">
        <v>600</v>
      </c>
      <c r="C648" s="15" t="s">
        <v>8221</v>
      </c>
      <c r="D648" s="13">
        <v>15</v>
      </c>
    </row>
    <row r="649" spans="1:4" x14ac:dyDescent="0.25">
      <c r="A649" s="13" t="s">
        <v>8219</v>
      </c>
      <c r="B649" s="13">
        <v>293</v>
      </c>
      <c r="C649" s="15" t="s">
        <v>8221</v>
      </c>
      <c r="D649" s="13">
        <v>2</v>
      </c>
    </row>
    <row r="650" spans="1:4" x14ac:dyDescent="0.25">
      <c r="A650" s="13" t="s">
        <v>8219</v>
      </c>
      <c r="B650" s="13">
        <v>321</v>
      </c>
      <c r="C650" s="15" t="s">
        <v>8221</v>
      </c>
      <c r="D650" s="13">
        <v>1</v>
      </c>
    </row>
    <row r="651" spans="1:4" x14ac:dyDescent="0.25">
      <c r="A651" s="13" t="s">
        <v>8219</v>
      </c>
      <c r="B651" s="13">
        <v>81</v>
      </c>
      <c r="C651" s="15" t="s">
        <v>8221</v>
      </c>
      <c r="D651" s="13">
        <v>1</v>
      </c>
    </row>
    <row r="652" spans="1:4" x14ac:dyDescent="0.25">
      <c r="A652" s="13" t="s">
        <v>8219</v>
      </c>
      <c r="B652" s="13">
        <v>343</v>
      </c>
      <c r="C652" s="15" t="s">
        <v>8221</v>
      </c>
      <c r="D652" s="13">
        <v>0</v>
      </c>
    </row>
    <row r="653" spans="1:4" x14ac:dyDescent="0.25">
      <c r="A653" s="13" t="s">
        <v>8219</v>
      </c>
      <c r="B653" s="13">
        <v>336</v>
      </c>
      <c r="C653" s="15" t="s">
        <v>8221</v>
      </c>
      <c r="D653" s="13">
        <v>1</v>
      </c>
    </row>
    <row r="654" spans="1:4" x14ac:dyDescent="0.25">
      <c r="A654" s="13" t="s">
        <v>8219</v>
      </c>
      <c r="B654" s="13">
        <v>47</v>
      </c>
      <c r="C654" s="15" t="s">
        <v>8221</v>
      </c>
      <c r="D654" s="13">
        <v>11</v>
      </c>
    </row>
    <row r="655" spans="1:4" x14ac:dyDescent="0.25">
      <c r="A655" s="13" t="s">
        <v>8219</v>
      </c>
      <c r="B655" s="13">
        <v>76</v>
      </c>
      <c r="C655" s="15" t="s">
        <v>8221</v>
      </c>
      <c r="D655" s="13">
        <v>0</v>
      </c>
    </row>
    <row r="656" spans="1:4" x14ac:dyDescent="0.25">
      <c r="A656" s="13" t="s">
        <v>8219</v>
      </c>
      <c r="B656" s="13">
        <v>441</v>
      </c>
      <c r="C656" s="15" t="s">
        <v>8221</v>
      </c>
      <c r="D656" s="13">
        <v>1</v>
      </c>
    </row>
    <row r="657" spans="1:4" x14ac:dyDescent="0.25">
      <c r="A657" s="13" t="s">
        <v>8219</v>
      </c>
      <c r="B657" s="13">
        <v>916</v>
      </c>
      <c r="C657" s="15" t="s">
        <v>8221</v>
      </c>
      <c r="D657" s="13">
        <v>6</v>
      </c>
    </row>
    <row r="658" spans="1:4" x14ac:dyDescent="0.25">
      <c r="A658" s="13" t="s">
        <v>8219</v>
      </c>
      <c r="B658" s="13">
        <v>369</v>
      </c>
      <c r="C658" s="15" t="s">
        <v>8221</v>
      </c>
      <c r="D658" s="13">
        <v>7</v>
      </c>
    </row>
    <row r="659" spans="1:4" x14ac:dyDescent="0.25">
      <c r="A659" s="13" t="s">
        <v>8219</v>
      </c>
      <c r="B659" s="13">
        <v>20242</v>
      </c>
      <c r="C659" s="15" t="s">
        <v>8221</v>
      </c>
      <c r="D659" s="13">
        <v>0</v>
      </c>
    </row>
    <row r="660" spans="1:4" x14ac:dyDescent="0.25">
      <c r="A660" s="13" t="s">
        <v>8219</v>
      </c>
      <c r="B660" s="13">
        <v>71</v>
      </c>
      <c r="C660" s="15" t="s">
        <v>8221</v>
      </c>
      <c r="D660" s="13">
        <v>16</v>
      </c>
    </row>
    <row r="661" spans="1:4" x14ac:dyDescent="0.25">
      <c r="A661" s="13" t="s">
        <v>8219</v>
      </c>
      <c r="B661" s="13">
        <v>635</v>
      </c>
      <c r="C661" s="15" t="s">
        <v>8221</v>
      </c>
      <c r="D661" s="13">
        <v>0</v>
      </c>
    </row>
    <row r="662" spans="1:4" x14ac:dyDescent="0.25">
      <c r="A662" s="13" t="s">
        <v>8219</v>
      </c>
      <c r="B662" s="13">
        <v>885</v>
      </c>
      <c r="C662" s="15" t="s">
        <v>8221</v>
      </c>
      <c r="D662" s="13">
        <v>0</v>
      </c>
    </row>
    <row r="663" spans="1:4" x14ac:dyDescent="0.25">
      <c r="A663" s="13" t="s">
        <v>8219</v>
      </c>
      <c r="B663" s="13">
        <v>329</v>
      </c>
      <c r="C663" s="15" t="s">
        <v>8221</v>
      </c>
      <c r="D663" s="13">
        <v>0</v>
      </c>
    </row>
    <row r="664" spans="1:4" x14ac:dyDescent="0.25">
      <c r="A664" s="13" t="s">
        <v>8219</v>
      </c>
      <c r="B664" s="13">
        <v>71</v>
      </c>
      <c r="C664" s="15" t="s">
        <v>8221</v>
      </c>
      <c r="D664" s="13">
        <v>12</v>
      </c>
    </row>
    <row r="665" spans="1:4" x14ac:dyDescent="0.25">
      <c r="A665" s="13" t="s">
        <v>8219</v>
      </c>
      <c r="B665" s="13">
        <v>269</v>
      </c>
      <c r="C665" s="15" t="s">
        <v>8221</v>
      </c>
      <c r="D665" s="13">
        <v>1</v>
      </c>
    </row>
    <row r="666" spans="1:4" x14ac:dyDescent="0.25">
      <c r="A666" s="13" t="s">
        <v>8219</v>
      </c>
      <c r="B666" s="13">
        <v>345</v>
      </c>
      <c r="C666" s="15" t="s">
        <v>8221</v>
      </c>
      <c r="D666" s="13">
        <v>3</v>
      </c>
    </row>
    <row r="667" spans="1:4" x14ac:dyDescent="0.25">
      <c r="A667" s="13" t="s">
        <v>8219</v>
      </c>
      <c r="B667" s="13">
        <v>43</v>
      </c>
      <c r="C667" s="15" t="s">
        <v>8221</v>
      </c>
      <c r="D667" s="13">
        <v>1</v>
      </c>
    </row>
    <row r="668" spans="1:4" x14ac:dyDescent="0.25">
      <c r="A668" s="13" t="s">
        <v>8219</v>
      </c>
      <c r="B668" s="13">
        <v>33</v>
      </c>
      <c r="C668" s="15" t="s">
        <v>8221</v>
      </c>
      <c r="D668" s="13">
        <v>4</v>
      </c>
    </row>
    <row r="669" spans="1:4" x14ac:dyDescent="0.25">
      <c r="A669" s="13" t="s">
        <v>8219</v>
      </c>
      <c r="B669" s="13">
        <v>211</v>
      </c>
      <c r="C669" s="15" t="s">
        <v>8221</v>
      </c>
      <c r="D669" s="13">
        <v>1</v>
      </c>
    </row>
    <row r="670" spans="1:4" x14ac:dyDescent="0.25">
      <c r="A670" s="13" t="s">
        <v>8219</v>
      </c>
      <c r="B670" s="13">
        <v>196</v>
      </c>
      <c r="C670" s="15" t="s">
        <v>8221</v>
      </c>
      <c r="D670" s="13">
        <v>3</v>
      </c>
    </row>
    <row r="671" spans="1:4" x14ac:dyDescent="0.25">
      <c r="A671" s="13" t="s">
        <v>8219</v>
      </c>
      <c r="B671" s="13">
        <v>405</v>
      </c>
      <c r="C671" s="15" t="s">
        <v>8221</v>
      </c>
      <c r="D671" s="13">
        <v>1</v>
      </c>
    </row>
    <row r="672" spans="1:4" x14ac:dyDescent="0.25">
      <c r="A672" s="13" t="s">
        <v>8219</v>
      </c>
      <c r="B672" s="13">
        <v>206</v>
      </c>
      <c r="C672" s="15" t="s">
        <v>8221</v>
      </c>
      <c r="D672" s="13">
        <v>0</v>
      </c>
    </row>
    <row r="673" spans="1:4" x14ac:dyDescent="0.25">
      <c r="A673" s="13" t="s">
        <v>8219</v>
      </c>
      <c r="B673" s="13">
        <v>335</v>
      </c>
      <c r="C673" s="15" t="s">
        <v>8221</v>
      </c>
      <c r="D673" s="13">
        <v>12</v>
      </c>
    </row>
    <row r="674" spans="1:4" x14ac:dyDescent="0.25">
      <c r="A674" s="13" t="s">
        <v>8219</v>
      </c>
      <c r="B674" s="13">
        <v>215</v>
      </c>
      <c r="C674" s="15" t="s">
        <v>8221</v>
      </c>
      <c r="D674" s="13">
        <v>0</v>
      </c>
    </row>
    <row r="675" spans="1:4" x14ac:dyDescent="0.25">
      <c r="A675" s="13" t="s">
        <v>8219</v>
      </c>
      <c r="B675" s="13">
        <v>176</v>
      </c>
      <c r="C675" s="15" t="s">
        <v>8221</v>
      </c>
      <c r="D675" s="13">
        <v>1</v>
      </c>
    </row>
    <row r="676" spans="1:4" x14ac:dyDescent="0.25">
      <c r="A676" s="13" t="s">
        <v>8219</v>
      </c>
      <c r="B676" s="13">
        <v>555</v>
      </c>
      <c r="C676" s="15" t="s">
        <v>8221</v>
      </c>
      <c r="D676" s="13">
        <v>0</v>
      </c>
    </row>
    <row r="677" spans="1:4" x14ac:dyDescent="0.25">
      <c r="A677" s="13" t="s">
        <v>8219</v>
      </c>
      <c r="B677" s="13">
        <v>116</v>
      </c>
      <c r="C677" s="15" t="s">
        <v>8221</v>
      </c>
      <c r="D677" s="13">
        <v>0</v>
      </c>
    </row>
    <row r="678" spans="1:4" x14ac:dyDescent="0.25">
      <c r="A678" s="13" t="s">
        <v>8219</v>
      </c>
      <c r="B678" s="13">
        <v>615</v>
      </c>
      <c r="C678" s="15" t="s">
        <v>8221</v>
      </c>
      <c r="D678" s="13">
        <v>2</v>
      </c>
    </row>
    <row r="679" spans="1:4" x14ac:dyDescent="0.25">
      <c r="A679" s="13" t="s">
        <v>8219</v>
      </c>
      <c r="B679" s="13">
        <v>236</v>
      </c>
      <c r="C679" s="15" t="s">
        <v>8221</v>
      </c>
      <c r="D679" s="13">
        <v>92</v>
      </c>
    </row>
    <row r="680" spans="1:4" x14ac:dyDescent="0.25">
      <c r="A680" s="13" t="s">
        <v>8219</v>
      </c>
      <c r="B680" s="13">
        <v>145</v>
      </c>
      <c r="C680" s="15" t="s">
        <v>8221</v>
      </c>
      <c r="D680" s="13">
        <v>0</v>
      </c>
    </row>
    <row r="681" spans="1:4" x14ac:dyDescent="0.25">
      <c r="A681" s="13" t="s">
        <v>8219</v>
      </c>
      <c r="B681" s="13">
        <v>167</v>
      </c>
      <c r="C681" s="15" t="s">
        <v>8221</v>
      </c>
      <c r="D681" s="13">
        <v>3</v>
      </c>
    </row>
    <row r="682" spans="1:4" x14ac:dyDescent="0.25">
      <c r="A682" s="13" t="s">
        <v>8219</v>
      </c>
      <c r="B682" s="13">
        <v>235</v>
      </c>
      <c r="C682" s="15" t="s">
        <v>8221</v>
      </c>
      <c r="D682" s="13">
        <v>10</v>
      </c>
    </row>
    <row r="683" spans="1:4" x14ac:dyDescent="0.25">
      <c r="A683" s="13" t="s">
        <v>8219</v>
      </c>
      <c r="B683" s="13">
        <v>452</v>
      </c>
      <c r="C683" s="15" t="s">
        <v>8221</v>
      </c>
      <c r="D683" s="13">
        <v>7</v>
      </c>
    </row>
    <row r="684" spans="1:4" x14ac:dyDescent="0.25">
      <c r="A684" s="13" t="s">
        <v>8219</v>
      </c>
      <c r="B684" s="13">
        <v>241</v>
      </c>
      <c r="C684" s="15" t="s">
        <v>8221</v>
      </c>
      <c r="D684" s="13">
        <v>3</v>
      </c>
    </row>
    <row r="685" spans="1:4" x14ac:dyDescent="0.25">
      <c r="A685" s="13" t="s">
        <v>8219</v>
      </c>
      <c r="B685" s="13">
        <v>28</v>
      </c>
      <c r="C685" s="15" t="s">
        <v>8221</v>
      </c>
      <c r="D685" s="13">
        <v>0</v>
      </c>
    </row>
    <row r="686" spans="1:4" x14ac:dyDescent="0.25">
      <c r="A686" s="13" t="s">
        <v>8219</v>
      </c>
      <c r="B686" s="13">
        <v>140</v>
      </c>
      <c r="C686" s="15" t="s">
        <v>8221</v>
      </c>
      <c r="D686" s="13">
        <v>1</v>
      </c>
    </row>
    <row r="687" spans="1:4" x14ac:dyDescent="0.25">
      <c r="A687" s="13" t="s">
        <v>8219</v>
      </c>
      <c r="B687" s="13">
        <v>280</v>
      </c>
      <c r="C687" s="15" t="s">
        <v>8221</v>
      </c>
      <c r="D687" s="13">
        <v>0</v>
      </c>
    </row>
    <row r="688" spans="1:4" x14ac:dyDescent="0.25">
      <c r="A688" s="13" t="s">
        <v>8219</v>
      </c>
      <c r="B688" s="13">
        <v>70</v>
      </c>
      <c r="C688" s="15" t="s">
        <v>8221</v>
      </c>
      <c r="D688" s="13">
        <v>9</v>
      </c>
    </row>
    <row r="689" spans="1:4" x14ac:dyDescent="0.25">
      <c r="A689" s="13" t="s">
        <v>8219</v>
      </c>
      <c r="B689" s="13">
        <v>160</v>
      </c>
      <c r="C689" s="15" t="s">
        <v>8221</v>
      </c>
      <c r="D689" s="13">
        <v>2</v>
      </c>
    </row>
    <row r="690" spans="1:4" x14ac:dyDescent="0.25">
      <c r="A690" s="13" t="s">
        <v>8219</v>
      </c>
      <c r="B690" s="13">
        <v>141</v>
      </c>
      <c r="C690" s="15" t="s">
        <v>8221</v>
      </c>
      <c r="D690" s="13">
        <v>1</v>
      </c>
    </row>
    <row r="691" spans="1:4" x14ac:dyDescent="0.25">
      <c r="A691" s="13" t="s">
        <v>8219</v>
      </c>
      <c r="B691" s="13">
        <v>874</v>
      </c>
      <c r="C691" s="15" t="s">
        <v>8221</v>
      </c>
      <c r="D691" s="13">
        <v>2</v>
      </c>
    </row>
    <row r="692" spans="1:4" x14ac:dyDescent="0.25">
      <c r="A692" s="13" t="s">
        <v>8219</v>
      </c>
      <c r="B692" s="13">
        <v>73</v>
      </c>
      <c r="C692" s="15" t="s">
        <v>8221</v>
      </c>
      <c r="D692" s="13">
        <v>11</v>
      </c>
    </row>
    <row r="693" spans="1:4" x14ac:dyDescent="0.25">
      <c r="A693" s="13" t="s">
        <v>8219</v>
      </c>
      <c r="B693" s="13">
        <v>294</v>
      </c>
      <c r="C693" s="15" t="s">
        <v>8221</v>
      </c>
      <c r="D693" s="13">
        <v>0</v>
      </c>
    </row>
    <row r="694" spans="1:4" x14ac:dyDescent="0.25">
      <c r="A694" s="13" t="s">
        <v>8219</v>
      </c>
      <c r="B694" s="13">
        <v>740</v>
      </c>
      <c r="C694" s="15" t="s">
        <v>8221</v>
      </c>
      <c r="D694" s="13">
        <v>0</v>
      </c>
    </row>
    <row r="695" spans="1:4" x14ac:dyDescent="0.25">
      <c r="A695" s="13" t="s">
        <v>8219</v>
      </c>
      <c r="B695" s="13">
        <v>369</v>
      </c>
      <c r="C695" s="15" t="s">
        <v>8221</v>
      </c>
      <c r="D695" s="13">
        <v>9</v>
      </c>
    </row>
    <row r="696" spans="1:4" x14ac:dyDescent="0.25">
      <c r="A696" s="13" t="s">
        <v>8219</v>
      </c>
      <c r="B696" s="13">
        <v>110</v>
      </c>
      <c r="C696" s="15" t="s">
        <v>8221</v>
      </c>
      <c r="D696" s="13">
        <v>0</v>
      </c>
    </row>
    <row r="697" spans="1:4" x14ac:dyDescent="0.25">
      <c r="A697" s="13" t="s">
        <v>8219</v>
      </c>
      <c r="B697" s="13">
        <v>455</v>
      </c>
      <c r="C697" s="15" t="s">
        <v>8221</v>
      </c>
      <c r="D697" s="13">
        <v>4</v>
      </c>
    </row>
    <row r="698" spans="1:4" x14ac:dyDescent="0.25">
      <c r="A698" s="13" t="s">
        <v>8219</v>
      </c>
      <c r="B698" s="13">
        <v>224</v>
      </c>
      <c r="C698" s="15" t="s">
        <v>8221</v>
      </c>
      <c r="D698" s="13">
        <v>1</v>
      </c>
    </row>
    <row r="699" spans="1:4" x14ac:dyDescent="0.25">
      <c r="A699" s="13" t="s">
        <v>8219</v>
      </c>
      <c r="B699" s="13">
        <v>46</v>
      </c>
      <c r="C699" s="15" t="s">
        <v>8221</v>
      </c>
      <c r="D699" s="13">
        <v>2</v>
      </c>
    </row>
    <row r="700" spans="1:4" x14ac:dyDescent="0.25">
      <c r="A700" s="13" t="s">
        <v>8219</v>
      </c>
      <c r="B700" s="13">
        <v>284</v>
      </c>
      <c r="C700" s="15" t="s">
        <v>8221</v>
      </c>
      <c r="D700" s="13">
        <v>0</v>
      </c>
    </row>
    <row r="701" spans="1:4" x14ac:dyDescent="0.25">
      <c r="A701" s="13" t="s">
        <v>8219</v>
      </c>
      <c r="B701" s="13">
        <v>98</v>
      </c>
      <c r="C701" s="15" t="s">
        <v>8221</v>
      </c>
      <c r="D701" s="13">
        <v>1</v>
      </c>
    </row>
    <row r="702" spans="1:4" x14ac:dyDescent="0.25">
      <c r="A702" s="13" t="s">
        <v>8219</v>
      </c>
      <c r="B702" s="13">
        <v>56</v>
      </c>
      <c r="C702" s="15" t="s">
        <v>8221</v>
      </c>
      <c r="D702" s="13">
        <v>17</v>
      </c>
    </row>
    <row r="703" spans="1:4" x14ac:dyDescent="0.25">
      <c r="A703" s="13" t="s">
        <v>8219</v>
      </c>
      <c r="B703" s="13">
        <v>32</v>
      </c>
      <c r="C703" s="15" t="s">
        <v>8221</v>
      </c>
      <c r="D703" s="13">
        <v>2</v>
      </c>
    </row>
    <row r="704" spans="1:4" x14ac:dyDescent="0.25">
      <c r="A704" s="13" t="s">
        <v>8219</v>
      </c>
      <c r="B704" s="13">
        <v>30</v>
      </c>
      <c r="C704" s="15" t="s">
        <v>8221</v>
      </c>
      <c r="D704" s="13">
        <v>3</v>
      </c>
    </row>
    <row r="705" spans="1:4" x14ac:dyDescent="0.25">
      <c r="A705" s="13" t="s">
        <v>8219</v>
      </c>
      <c r="B705" s="13">
        <v>70</v>
      </c>
      <c r="C705" s="15" t="s">
        <v>8221</v>
      </c>
      <c r="D705" s="13">
        <v>41</v>
      </c>
    </row>
    <row r="706" spans="1:4" x14ac:dyDescent="0.25">
      <c r="A706" s="13" t="s">
        <v>8219</v>
      </c>
      <c r="B706" s="13">
        <v>44</v>
      </c>
      <c r="C706" s="15" t="s">
        <v>8221</v>
      </c>
      <c r="D706" s="13">
        <v>2</v>
      </c>
    </row>
    <row r="707" spans="1:4" x14ac:dyDescent="0.25">
      <c r="A707" s="13" t="s">
        <v>8219</v>
      </c>
      <c r="B707" s="13">
        <v>92</v>
      </c>
      <c r="C707" s="15" t="s">
        <v>8221</v>
      </c>
      <c r="D707" s="13">
        <v>3</v>
      </c>
    </row>
    <row r="708" spans="1:4" x14ac:dyDescent="0.25">
      <c r="A708" s="13" t="s">
        <v>8219</v>
      </c>
      <c r="B708" s="13">
        <v>205</v>
      </c>
      <c r="C708" s="15" t="s">
        <v>8221</v>
      </c>
      <c r="D708" s="13">
        <v>8</v>
      </c>
    </row>
    <row r="709" spans="1:4" x14ac:dyDescent="0.25">
      <c r="A709" s="13" t="s">
        <v>8219</v>
      </c>
      <c r="B709" s="13">
        <v>23</v>
      </c>
      <c r="C709" s="15" t="s">
        <v>8221</v>
      </c>
      <c r="D709" s="13">
        <v>0</v>
      </c>
    </row>
    <row r="710" spans="1:4" x14ac:dyDescent="0.25">
      <c r="A710" s="13" t="s">
        <v>8219</v>
      </c>
      <c r="B710" s="13">
        <v>4</v>
      </c>
      <c r="C710" s="15" t="s">
        <v>8221</v>
      </c>
      <c r="D710" s="13">
        <v>1</v>
      </c>
    </row>
    <row r="711" spans="1:4" x14ac:dyDescent="0.25">
      <c r="A711" s="13" t="s">
        <v>8219</v>
      </c>
      <c r="B711" s="13">
        <v>112</v>
      </c>
      <c r="C711" s="15" t="s">
        <v>8221</v>
      </c>
      <c r="D711" s="13">
        <v>3</v>
      </c>
    </row>
    <row r="712" spans="1:4" x14ac:dyDescent="0.25">
      <c r="A712" s="13" t="s">
        <v>8219</v>
      </c>
      <c r="B712" s="13">
        <v>27</v>
      </c>
      <c r="C712" s="15" t="s">
        <v>8221</v>
      </c>
      <c r="D712" s="13">
        <v>4</v>
      </c>
    </row>
    <row r="713" spans="1:4" x14ac:dyDescent="0.25">
      <c r="A713" s="13" t="s">
        <v>8219</v>
      </c>
      <c r="B713" s="13">
        <v>11</v>
      </c>
      <c r="C713" s="15" t="s">
        <v>8221</v>
      </c>
      <c r="D713" s="13">
        <v>9</v>
      </c>
    </row>
    <row r="714" spans="1:4" x14ac:dyDescent="0.25">
      <c r="A714" s="13" t="s">
        <v>8219</v>
      </c>
      <c r="B714" s="13">
        <v>26</v>
      </c>
      <c r="C714" s="15" t="s">
        <v>8221</v>
      </c>
      <c r="D714" s="13">
        <v>16</v>
      </c>
    </row>
    <row r="715" spans="1:4" x14ac:dyDescent="0.25">
      <c r="A715" s="13" t="s">
        <v>8219</v>
      </c>
      <c r="B715" s="13">
        <v>77</v>
      </c>
      <c r="C715" s="15" t="s">
        <v>8221</v>
      </c>
      <c r="D715" s="13">
        <v>1</v>
      </c>
    </row>
    <row r="716" spans="1:4" x14ac:dyDescent="0.25">
      <c r="A716" s="13" t="s">
        <v>8219</v>
      </c>
      <c r="B716" s="13">
        <v>136</v>
      </c>
      <c r="C716" s="15" t="s">
        <v>8221</v>
      </c>
      <c r="D716" s="13">
        <v>7</v>
      </c>
    </row>
    <row r="717" spans="1:4" x14ac:dyDescent="0.25">
      <c r="A717" s="13" t="s">
        <v>8219</v>
      </c>
      <c r="B717" s="13">
        <v>157</v>
      </c>
      <c r="C717" s="15" t="s">
        <v>8221</v>
      </c>
      <c r="D717" s="13">
        <v>0</v>
      </c>
    </row>
    <row r="718" spans="1:4" x14ac:dyDescent="0.25">
      <c r="A718" s="13" t="s">
        <v>8219</v>
      </c>
      <c r="B718" s="13">
        <v>158</v>
      </c>
      <c r="C718" s="15" t="s">
        <v>8221</v>
      </c>
      <c r="D718" s="13">
        <v>0</v>
      </c>
    </row>
    <row r="719" spans="1:4" x14ac:dyDescent="0.25">
      <c r="A719" s="13" t="s">
        <v>8219</v>
      </c>
      <c r="B719" s="13">
        <v>27</v>
      </c>
      <c r="C719" s="15" t="s">
        <v>8221</v>
      </c>
      <c r="D719" s="13">
        <v>0</v>
      </c>
    </row>
    <row r="720" spans="1:4" x14ac:dyDescent="0.25">
      <c r="A720" s="13" t="s">
        <v>8219</v>
      </c>
      <c r="B720" s="13">
        <v>23</v>
      </c>
      <c r="C720" s="15" t="s">
        <v>8221</v>
      </c>
      <c r="D720" s="13">
        <v>0</v>
      </c>
    </row>
    <row r="721" spans="1:4" x14ac:dyDescent="0.25">
      <c r="A721" s="13" t="s">
        <v>8219</v>
      </c>
      <c r="B721" s="13">
        <v>17</v>
      </c>
      <c r="C721" s="15" t="s">
        <v>8221</v>
      </c>
      <c r="D721" s="13">
        <v>0</v>
      </c>
    </row>
    <row r="722" spans="1:4" x14ac:dyDescent="0.25">
      <c r="A722" s="13" t="s">
        <v>8219</v>
      </c>
      <c r="B722" s="13">
        <v>37</v>
      </c>
      <c r="C722" s="15" t="s">
        <v>8221</v>
      </c>
      <c r="D722" s="13">
        <v>1</v>
      </c>
    </row>
    <row r="723" spans="1:4" x14ac:dyDescent="0.25">
      <c r="A723" s="13" t="s">
        <v>8219</v>
      </c>
      <c r="B723" s="13">
        <v>65</v>
      </c>
      <c r="C723" s="15" t="s">
        <v>8221</v>
      </c>
      <c r="D723" s="13">
        <v>2</v>
      </c>
    </row>
    <row r="724" spans="1:4" x14ac:dyDescent="0.25">
      <c r="A724" s="13" t="s">
        <v>8219</v>
      </c>
      <c r="B724" s="13">
        <v>18</v>
      </c>
      <c r="C724" s="15" t="s">
        <v>8221</v>
      </c>
      <c r="D724" s="13">
        <v>1</v>
      </c>
    </row>
    <row r="725" spans="1:4" x14ac:dyDescent="0.25">
      <c r="A725" s="13" t="s">
        <v>8219</v>
      </c>
      <c r="B725" s="13">
        <v>25</v>
      </c>
      <c r="C725" s="15" t="s">
        <v>8221</v>
      </c>
      <c r="D725" s="13">
        <v>15</v>
      </c>
    </row>
    <row r="726" spans="1:4" x14ac:dyDescent="0.25">
      <c r="A726" s="13" t="s">
        <v>8219</v>
      </c>
      <c r="B726" s="13">
        <v>104</v>
      </c>
      <c r="C726" s="15" t="s">
        <v>8221</v>
      </c>
      <c r="D726" s="13">
        <v>1</v>
      </c>
    </row>
    <row r="727" spans="1:4" x14ac:dyDescent="0.25">
      <c r="A727" s="13" t="s">
        <v>8219</v>
      </c>
      <c r="B727" s="13">
        <v>108</v>
      </c>
      <c r="C727" s="15" t="s">
        <v>8221</v>
      </c>
      <c r="D727" s="13">
        <v>1</v>
      </c>
    </row>
    <row r="728" spans="1:4" x14ac:dyDescent="0.25">
      <c r="A728" s="13" t="s">
        <v>8219</v>
      </c>
      <c r="B728" s="13">
        <v>38</v>
      </c>
      <c r="C728" s="15" t="s">
        <v>8221</v>
      </c>
      <c r="D728" s="13">
        <v>0</v>
      </c>
    </row>
    <row r="729" spans="1:4" x14ac:dyDescent="0.25">
      <c r="A729" s="13" t="s">
        <v>8219</v>
      </c>
      <c r="B729" s="13">
        <v>88</v>
      </c>
      <c r="C729" s="15" t="s">
        <v>8221</v>
      </c>
      <c r="D729" s="13">
        <v>39</v>
      </c>
    </row>
    <row r="730" spans="1:4" x14ac:dyDescent="0.25">
      <c r="A730" s="13" t="s">
        <v>8219</v>
      </c>
      <c r="B730" s="13">
        <v>82</v>
      </c>
      <c r="C730" s="15" t="s">
        <v>8221</v>
      </c>
      <c r="D730" s="13">
        <v>103</v>
      </c>
    </row>
    <row r="731" spans="1:4" x14ac:dyDescent="0.25">
      <c r="A731" s="13" t="s">
        <v>8219</v>
      </c>
      <c r="B731" s="13">
        <v>126</v>
      </c>
      <c r="C731" s="15" t="s">
        <v>8221</v>
      </c>
      <c r="D731" s="13">
        <v>0</v>
      </c>
    </row>
    <row r="732" spans="1:4" x14ac:dyDescent="0.25">
      <c r="A732" s="13" t="s">
        <v>8219</v>
      </c>
      <c r="B732" s="13">
        <v>133</v>
      </c>
      <c r="C732" s="15" t="s">
        <v>8221</v>
      </c>
      <c r="D732" s="13">
        <v>39</v>
      </c>
    </row>
    <row r="733" spans="1:4" x14ac:dyDescent="0.25">
      <c r="A733" s="13" t="s">
        <v>8219</v>
      </c>
      <c r="B733" s="13">
        <v>47</v>
      </c>
      <c r="C733" s="15" t="s">
        <v>8221</v>
      </c>
      <c r="D733" s="13">
        <v>15</v>
      </c>
    </row>
    <row r="734" spans="1:4" x14ac:dyDescent="0.25">
      <c r="A734" s="13" t="s">
        <v>8219</v>
      </c>
      <c r="B734" s="13">
        <v>58</v>
      </c>
      <c r="C734" s="15" t="s">
        <v>8221</v>
      </c>
      <c r="D734" s="13">
        <v>22</v>
      </c>
    </row>
    <row r="735" spans="1:4" x14ac:dyDescent="0.25">
      <c r="A735" s="13" t="s">
        <v>8219</v>
      </c>
      <c r="B735" s="13">
        <v>32</v>
      </c>
      <c r="C735" s="15" t="s">
        <v>8221</v>
      </c>
      <c r="D735" s="13">
        <v>92</v>
      </c>
    </row>
    <row r="736" spans="1:4" x14ac:dyDescent="0.25">
      <c r="A736" s="13" t="s">
        <v>8219</v>
      </c>
      <c r="B736" s="13">
        <v>37</v>
      </c>
      <c r="C736" s="15" t="s">
        <v>8221</v>
      </c>
      <c r="D736" s="13">
        <v>25</v>
      </c>
    </row>
    <row r="737" spans="1:4" x14ac:dyDescent="0.25">
      <c r="A737" s="13" t="s">
        <v>8219</v>
      </c>
      <c r="B737" s="13">
        <v>87</v>
      </c>
      <c r="C737" s="15" t="s">
        <v>8221</v>
      </c>
      <c r="D737" s="13">
        <v>19</v>
      </c>
    </row>
    <row r="738" spans="1:4" x14ac:dyDescent="0.25">
      <c r="A738" s="13" t="s">
        <v>8219</v>
      </c>
      <c r="B738" s="13">
        <v>15</v>
      </c>
      <c r="C738" s="15" t="s">
        <v>8221</v>
      </c>
      <c r="D738" s="13">
        <v>19</v>
      </c>
    </row>
    <row r="739" spans="1:4" x14ac:dyDescent="0.25">
      <c r="A739" s="13" t="s">
        <v>8219</v>
      </c>
      <c r="B739" s="13">
        <v>27</v>
      </c>
      <c r="C739" s="15" t="s">
        <v>8221</v>
      </c>
      <c r="D739" s="13">
        <v>13</v>
      </c>
    </row>
    <row r="740" spans="1:4" x14ac:dyDescent="0.25">
      <c r="A740" s="13" t="s">
        <v>8219</v>
      </c>
      <c r="B740" s="13">
        <v>19</v>
      </c>
      <c r="C740" s="15" t="s">
        <v>8221</v>
      </c>
      <c r="D740" s="13">
        <v>124</v>
      </c>
    </row>
    <row r="741" spans="1:4" x14ac:dyDescent="0.25">
      <c r="A741" s="13" t="s">
        <v>8219</v>
      </c>
      <c r="B741" s="13">
        <v>17</v>
      </c>
      <c r="C741" s="15" t="s">
        <v>8221</v>
      </c>
      <c r="D741" s="13">
        <v>4</v>
      </c>
    </row>
    <row r="742" spans="1:4" x14ac:dyDescent="0.25">
      <c r="A742" s="13" t="s">
        <v>8219</v>
      </c>
      <c r="B742" s="13">
        <v>26</v>
      </c>
      <c r="C742" s="15" t="s">
        <v>8221</v>
      </c>
      <c r="D742" s="13">
        <v>10</v>
      </c>
    </row>
    <row r="743" spans="1:4" x14ac:dyDescent="0.25">
      <c r="A743" s="13" t="s">
        <v>8219</v>
      </c>
      <c r="B743" s="13">
        <v>28</v>
      </c>
      <c r="C743" s="15" t="s">
        <v>8221</v>
      </c>
      <c r="D743" s="13">
        <v>15</v>
      </c>
    </row>
    <row r="744" spans="1:4" x14ac:dyDescent="0.25">
      <c r="A744" s="13" t="s">
        <v>8219</v>
      </c>
      <c r="B744" s="13">
        <v>37</v>
      </c>
      <c r="C744" s="15" t="s">
        <v>8221</v>
      </c>
      <c r="D744" s="13">
        <v>38</v>
      </c>
    </row>
    <row r="745" spans="1:4" x14ac:dyDescent="0.25">
      <c r="A745" s="13" t="s">
        <v>8219</v>
      </c>
      <c r="B745" s="13">
        <v>128</v>
      </c>
      <c r="C745" s="15" t="s">
        <v>8221</v>
      </c>
      <c r="D745" s="13">
        <v>152</v>
      </c>
    </row>
    <row r="746" spans="1:4" x14ac:dyDescent="0.25">
      <c r="A746" s="13" t="s">
        <v>8219</v>
      </c>
      <c r="B746" s="13">
        <v>10</v>
      </c>
      <c r="C746" s="15" t="s">
        <v>8221</v>
      </c>
      <c r="D746" s="13">
        <v>24</v>
      </c>
    </row>
    <row r="747" spans="1:4" x14ac:dyDescent="0.25">
      <c r="A747" s="13" t="s">
        <v>8219</v>
      </c>
      <c r="B747" s="13">
        <v>83</v>
      </c>
      <c r="C747" s="15" t="s">
        <v>8221</v>
      </c>
      <c r="D747" s="13">
        <v>76</v>
      </c>
    </row>
    <row r="748" spans="1:4" x14ac:dyDescent="0.25">
      <c r="A748" s="13" t="s">
        <v>8219</v>
      </c>
      <c r="B748" s="13">
        <v>46</v>
      </c>
      <c r="C748" s="15" t="s">
        <v>8221</v>
      </c>
      <c r="D748" s="13">
        <v>185</v>
      </c>
    </row>
    <row r="749" spans="1:4" x14ac:dyDescent="0.25">
      <c r="A749" s="13" t="s">
        <v>8219</v>
      </c>
      <c r="B749" s="13">
        <v>90</v>
      </c>
      <c r="C749" s="15" t="s">
        <v>8221</v>
      </c>
      <c r="D749" s="13">
        <v>33</v>
      </c>
    </row>
    <row r="750" spans="1:4" x14ac:dyDescent="0.25">
      <c r="A750" s="13" t="s">
        <v>8219</v>
      </c>
      <c r="B750" s="13">
        <v>81</v>
      </c>
      <c r="C750" s="15" t="s">
        <v>8221</v>
      </c>
      <c r="D750" s="13">
        <v>108</v>
      </c>
    </row>
    <row r="751" spans="1:4" x14ac:dyDescent="0.25">
      <c r="A751" s="13" t="s">
        <v>8219</v>
      </c>
      <c r="B751" s="13">
        <v>32</v>
      </c>
      <c r="C751" s="15" t="s">
        <v>8221</v>
      </c>
      <c r="D751" s="13">
        <v>29</v>
      </c>
    </row>
    <row r="752" spans="1:4" x14ac:dyDescent="0.25">
      <c r="A752" s="13" t="s">
        <v>8219</v>
      </c>
      <c r="B752" s="13">
        <v>20</v>
      </c>
      <c r="C752" s="15" t="s">
        <v>8221</v>
      </c>
      <c r="D752" s="13">
        <v>24</v>
      </c>
    </row>
    <row r="753" spans="1:4" x14ac:dyDescent="0.25">
      <c r="A753" s="13" t="s">
        <v>8219</v>
      </c>
      <c r="B753" s="13">
        <v>70</v>
      </c>
      <c r="C753" s="15" t="s">
        <v>8221</v>
      </c>
      <c r="D753" s="13">
        <v>4</v>
      </c>
    </row>
    <row r="754" spans="1:4" x14ac:dyDescent="0.25">
      <c r="A754" s="13" t="s">
        <v>8219</v>
      </c>
      <c r="B754" s="13">
        <v>168</v>
      </c>
      <c r="C754" s="15" t="s">
        <v>8221</v>
      </c>
      <c r="D754" s="13">
        <v>4</v>
      </c>
    </row>
    <row r="755" spans="1:4" x14ac:dyDescent="0.25">
      <c r="A755" s="13" t="s">
        <v>8219</v>
      </c>
      <c r="B755" s="13">
        <v>34</v>
      </c>
      <c r="C755" s="15" t="s">
        <v>8221</v>
      </c>
      <c r="D755" s="13">
        <v>15</v>
      </c>
    </row>
    <row r="756" spans="1:4" x14ac:dyDescent="0.25">
      <c r="A756" s="13" t="s">
        <v>8219</v>
      </c>
      <c r="B756" s="13">
        <v>48</v>
      </c>
      <c r="C756" s="15" t="s">
        <v>8221</v>
      </c>
      <c r="D756" s="13">
        <v>4</v>
      </c>
    </row>
    <row r="757" spans="1:4" x14ac:dyDescent="0.25">
      <c r="A757" s="13" t="s">
        <v>8219</v>
      </c>
      <c r="B757" s="13">
        <v>48</v>
      </c>
      <c r="C757" s="15" t="s">
        <v>8221</v>
      </c>
      <c r="D757" s="13">
        <v>139</v>
      </c>
    </row>
    <row r="758" spans="1:4" x14ac:dyDescent="0.25">
      <c r="A758" s="13" t="s">
        <v>8219</v>
      </c>
      <c r="B758" s="13">
        <v>221</v>
      </c>
      <c r="C758" s="15" t="s">
        <v>8221</v>
      </c>
      <c r="D758" s="13">
        <v>2</v>
      </c>
    </row>
    <row r="759" spans="1:4" x14ac:dyDescent="0.25">
      <c r="A759" s="13" t="s">
        <v>8219</v>
      </c>
      <c r="B759" s="13">
        <v>107</v>
      </c>
      <c r="C759" s="15" t="s">
        <v>8221</v>
      </c>
      <c r="D759" s="13">
        <v>18</v>
      </c>
    </row>
    <row r="760" spans="1:4" x14ac:dyDescent="0.25">
      <c r="A760" s="13" t="s">
        <v>8219</v>
      </c>
      <c r="B760" s="13">
        <v>45</v>
      </c>
      <c r="C760" s="15" t="s">
        <v>8221</v>
      </c>
      <c r="D760" s="13">
        <v>81</v>
      </c>
    </row>
    <row r="761" spans="1:4" x14ac:dyDescent="0.25">
      <c r="A761" s="13" t="s">
        <v>8219</v>
      </c>
      <c r="B761" s="13">
        <v>36</v>
      </c>
      <c r="C761" s="15" t="s">
        <v>8221</v>
      </c>
      <c r="D761" s="13">
        <v>86</v>
      </c>
    </row>
    <row r="762" spans="1:4" x14ac:dyDescent="0.25">
      <c r="A762" s="13" t="s">
        <v>8219</v>
      </c>
      <c r="B762" s="13">
        <v>101</v>
      </c>
      <c r="C762" s="15" t="s">
        <v>8221</v>
      </c>
      <c r="D762" s="13">
        <v>140</v>
      </c>
    </row>
    <row r="763" spans="1:4" x14ac:dyDescent="0.25">
      <c r="A763" s="13" t="s">
        <v>8219</v>
      </c>
      <c r="B763" s="13">
        <v>62</v>
      </c>
      <c r="C763" s="15" t="s">
        <v>8221</v>
      </c>
      <c r="D763" s="13">
        <v>37</v>
      </c>
    </row>
    <row r="764" spans="1:4" x14ac:dyDescent="0.25">
      <c r="A764" s="13" t="s">
        <v>8219</v>
      </c>
      <c r="B764" s="13">
        <v>32</v>
      </c>
      <c r="C764" s="15" t="s">
        <v>8221</v>
      </c>
      <c r="D764" s="13">
        <v>6</v>
      </c>
    </row>
    <row r="765" spans="1:4" x14ac:dyDescent="0.25">
      <c r="A765" s="13" t="s">
        <v>8219</v>
      </c>
      <c r="B765" s="13">
        <v>89</v>
      </c>
      <c r="C765" s="15" t="s">
        <v>8221</v>
      </c>
      <c r="D765" s="13">
        <v>113</v>
      </c>
    </row>
    <row r="766" spans="1:4" x14ac:dyDescent="0.25">
      <c r="A766" s="13" t="s">
        <v>8219</v>
      </c>
      <c r="B766" s="13">
        <v>93</v>
      </c>
      <c r="C766" s="15" t="s">
        <v>8221</v>
      </c>
      <c r="D766" s="13">
        <v>37</v>
      </c>
    </row>
    <row r="767" spans="1:4" x14ac:dyDescent="0.25">
      <c r="A767" s="13" t="s">
        <v>8219</v>
      </c>
      <c r="B767" s="13">
        <v>98</v>
      </c>
      <c r="C767" s="15" t="s">
        <v>8221</v>
      </c>
      <c r="D767" s="13">
        <v>18</v>
      </c>
    </row>
    <row r="768" spans="1:4" x14ac:dyDescent="0.25">
      <c r="A768" s="13" t="s">
        <v>8219</v>
      </c>
      <c r="B768" s="13">
        <v>82</v>
      </c>
      <c r="C768" s="15" t="s">
        <v>8221</v>
      </c>
      <c r="D768" s="13">
        <v>75</v>
      </c>
    </row>
    <row r="769" spans="1:4" x14ac:dyDescent="0.25">
      <c r="A769" s="13" t="s">
        <v>8219</v>
      </c>
      <c r="B769" s="13">
        <v>116</v>
      </c>
      <c r="C769" s="15" t="s">
        <v>8221</v>
      </c>
      <c r="D769" s="13">
        <v>52</v>
      </c>
    </row>
    <row r="770" spans="1:4" x14ac:dyDescent="0.25">
      <c r="A770" s="13" t="s">
        <v>8219</v>
      </c>
      <c r="B770" s="13">
        <v>52</v>
      </c>
      <c r="C770" s="15" t="s">
        <v>8221</v>
      </c>
      <c r="D770" s="13">
        <v>122</v>
      </c>
    </row>
    <row r="771" spans="1:4" x14ac:dyDescent="0.25">
      <c r="A771" s="13" t="s">
        <v>8219</v>
      </c>
      <c r="B771" s="13">
        <v>23</v>
      </c>
      <c r="C771" s="15" t="s">
        <v>8221</v>
      </c>
      <c r="D771" s="13">
        <v>8</v>
      </c>
    </row>
    <row r="772" spans="1:4" x14ac:dyDescent="0.25">
      <c r="A772" s="13" t="s">
        <v>8219</v>
      </c>
      <c r="B772" s="13">
        <v>77</v>
      </c>
      <c r="C772" s="15" t="s">
        <v>8221</v>
      </c>
      <c r="D772" s="13">
        <v>8</v>
      </c>
    </row>
    <row r="773" spans="1:4" x14ac:dyDescent="0.25">
      <c r="A773" s="13" t="s">
        <v>8219</v>
      </c>
      <c r="B773" s="13">
        <v>49</v>
      </c>
      <c r="C773" s="15" t="s">
        <v>8221</v>
      </c>
      <c r="D773" s="13">
        <v>96</v>
      </c>
    </row>
    <row r="774" spans="1:4" x14ac:dyDescent="0.25">
      <c r="A774" s="13" t="s">
        <v>8219</v>
      </c>
      <c r="B774" s="13">
        <v>59</v>
      </c>
      <c r="C774" s="15" t="s">
        <v>8221</v>
      </c>
      <c r="D774" s="13">
        <v>9</v>
      </c>
    </row>
    <row r="775" spans="1:4" x14ac:dyDescent="0.25">
      <c r="A775" s="13" t="s">
        <v>8219</v>
      </c>
      <c r="B775" s="13">
        <v>113</v>
      </c>
      <c r="C775" s="15" t="s">
        <v>8221</v>
      </c>
      <c r="D775" s="13">
        <v>2</v>
      </c>
    </row>
    <row r="776" spans="1:4" x14ac:dyDescent="0.25">
      <c r="A776" s="13" t="s">
        <v>8219</v>
      </c>
      <c r="B776" s="13">
        <v>34</v>
      </c>
      <c r="C776" s="15" t="s">
        <v>8221</v>
      </c>
      <c r="D776" s="13">
        <v>26</v>
      </c>
    </row>
    <row r="777" spans="1:4" x14ac:dyDescent="0.25">
      <c r="A777" s="13" t="s">
        <v>8219</v>
      </c>
      <c r="B777" s="13">
        <v>42</v>
      </c>
      <c r="C777" s="15" t="s">
        <v>8221</v>
      </c>
      <c r="D777" s="13">
        <v>23</v>
      </c>
    </row>
    <row r="778" spans="1:4" x14ac:dyDescent="0.25">
      <c r="A778" s="13" t="s">
        <v>8219</v>
      </c>
      <c r="B778" s="13">
        <v>42</v>
      </c>
      <c r="C778" s="15" t="s">
        <v>8221</v>
      </c>
      <c r="D778" s="13">
        <v>0</v>
      </c>
    </row>
    <row r="779" spans="1:4" x14ac:dyDescent="0.25">
      <c r="A779" s="13" t="s">
        <v>8219</v>
      </c>
      <c r="B779" s="13">
        <v>49</v>
      </c>
      <c r="C779" s="15" t="s">
        <v>8221</v>
      </c>
      <c r="D779" s="13">
        <v>140</v>
      </c>
    </row>
    <row r="780" spans="1:4" x14ac:dyDescent="0.25">
      <c r="A780" s="13" t="s">
        <v>8219</v>
      </c>
      <c r="B780" s="13">
        <v>56</v>
      </c>
      <c r="C780" s="15" t="s">
        <v>8221</v>
      </c>
      <c r="D780" s="13">
        <v>0</v>
      </c>
    </row>
    <row r="781" spans="1:4" x14ac:dyDescent="0.25">
      <c r="A781" s="13" t="s">
        <v>8219</v>
      </c>
      <c r="B781" s="13">
        <v>25</v>
      </c>
      <c r="C781" s="15" t="s">
        <v>8221</v>
      </c>
      <c r="D781" s="13">
        <v>6</v>
      </c>
    </row>
    <row r="782" spans="1:4" x14ac:dyDescent="0.25">
      <c r="A782" s="13" t="s">
        <v>8219</v>
      </c>
      <c r="B782" s="13">
        <v>52</v>
      </c>
      <c r="C782" s="15" t="s">
        <v>8221</v>
      </c>
      <c r="D782" s="13">
        <v>100</v>
      </c>
    </row>
    <row r="783" spans="1:4" x14ac:dyDescent="0.25">
      <c r="A783" s="13" t="s">
        <v>8219</v>
      </c>
      <c r="B783" s="13">
        <v>34</v>
      </c>
      <c r="C783" s="15" t="s">
        <v>8221</v>
      </c>
      <c r="D783" s="13">
        <v>0</v>
      </c>
    </row>
    <row r="784" spans="1:4" x14ac:dyDescent="0.25">
      <c r="A784" s="13" t="s">
        <v>8219</v>
      </c>
      <c r="B784" s="13">
        <v>67</v>
      </c>
      <c r="C784" s="15" t="s">
        <v>8221</v>
      </c>
      <c r="D784" s="13">
        <v>4</v>
      </c>
    </row>
    <row r="785" spans="1:4" x14ac:dyDescent="0.25">
      <c r="A785" s="13" t="s">
        <v>8219</v>
      </c>
      <c r="B785" s="13">
        <v>70</v>
      </c>
      <c r="C785" s="15" t="s">
        <v>8221</v>
      </c>
      <c r="D785" s="13">
        <v>8</v>
      </c>
    </row>
    <row r="786" spans="1:4" x14ac:dyDescent="0.25">
      <c r="A786" s="13" t="s">
        <v>8219</v>
      </c>
      <c r="B786" s="13">
        <v>89</v>
      </c>
      <c r="C786" s="15" t="s">
        <v>8221</v>
      </c>
      <c r="D786" s="13">
        <v>0</v>
      </c>
    </row>
    <row r="787" spans="1:4" x14ac:dyDescent="0.25">
      <c r="A787" s="13" t="s">
        <v>8219</v>
      </c>
      <c r="B787" s="13">
        <v>107</v>
      </c>
      <c r="C787" s="15" t="s">
        <v>8221</v>
      </c>
      <c r="D787" s="13">
        <v>16</v>
      </c>
    </row>
    <row r="788" spans="1:4" x14ac:dyDescent="0.25">
      <c r="A788" s="13" t="s">
        <v>8219</v>
      </c>
      <c r="B788" s="13">
        <v>159</v>
      </c>
      <c r="C788" s="15" t="s">
        <v>8221</v>
      </c>
      <c r="D788" s="13">
        <v>2</v>
      </c>
    </row>
    <row r="789" spans="1:4" x14ac:dyDescent="0.25">
      <c r="A789" s="13" t="s">
        <v>8219</v>
      </c>
      <c r="B789" s="13">
        <v>181</v>
      </c>
      <c r="C789" s="15" t="s">
        <v>8221</v>
      </c>
      <c r="D789" s="13">
        <v>48</v>
      </c>
    </row>
    <row r="790" spans="1:4" x14ac:dyDescent="0.25">
      <c r="A790" s="13" t="s">
        <v>8219</v>
      </c>
      <c r="B790" s="13">
        <v>131</v>
      </c>
      <c r="C790" s="15" t="s">
        <v>8221</v>
      </c>
      <c r="D790" s="13">
        <v>2</v>
      </c>
    </row>
    <row r="791" spans="1:4" x14ac:dyDescent="0.25">
      <c r="A791" s="13" t="s">
        <v>8219</v>
      </c>
      <c r="B791" s="13">
        <v>125</v>
      </c>
      <c r="C791" s="15" t="s">
        <v>8221</v>
      </c>
      <c r="D791" s="13">
        <v>2</v>
      </c>
    </row>
    <row r="792" spans="1:4" x14ac:dyDescent="0.25">
      <c r="A792" s="13" t="s">
        <v>8219</v>
      </c>
      <c r="B792" s="13">
        <v>61</v>
      </c>
      <c r="C792" s="15" t="s">
        <v>8221</v>
      </c>
      <c r="D792" s="13">
        <v>1</v>
      </c>
    </row>
    <row r="793" spans="1:4" x14ac:dyDescent="0.25">
      <c r="A793" s="13" t="s">
        <v>8219</v>
      </c>
      <c r="B793" s="13">
        <v>90</v>
      </c>
      <c r="C793" s="15" t="s">
        <v>8221</v>
      </c>
      <c r="D793" s="13">
        <v>17</v>
      </c>
    </row>
    <row r="794" spans="1:4" x14ac:dyDescent="0.25">
      <c r="A794" s="13" t="s">
        <v>8219</v>
      </c>
      <c r="B794" s="13">
        <v>35</v>
      </c>
      <c r="C794" s="15" t="s">
        <v>8221</v>
      </c>
      <c r="D794" s="13">
        <v>0</v>
      </c>
    </row>
    <row r="795" spans="1:4" x14ac:dyDescent="0.25">
      <c r="A795" s="13" t="s">
        <v>8219</v>
      </c>
      <c r="B795" s="13">
        <v>90</v>
      </c>
      <c r="C795" s="15" t="s">
        <v>8221</v>
      </c>
      <c r="D795" s="13">
        <v>11</v>
      </c>
    </row>
    <row r="796" spans="1:4" x14ac:dyDescent="0.25">
      <c r="A796" s="13" t="s">
        <v>8219</v>
      </c>
      <c r="B796" s="13">
        <v>4</v>
      </c>
      <c r="C796" s="15" t="s">
        <v>8221</v>
      </c>
      <c r="D796" s="13">
        <v>95</v>
      </c>
    </row>
    <row r="797" spans="1:4" x14ac:dyDescent="0.25">
      <c r="A797" s="13" t="s">
        <v>8219</v>
      </c>
      <c r="B797" s="13">
        <v>120</v>
      </c>
      <c r="C797" s="15" t="s">
        <v>8221</v>
      </c>
      <c r="D797" s="13">
        <v>13</v>
      </c>
    </row>
    <row r="798" spans="1:4" x14ac:dyDescent="0.25">
      <c r="A798" s="13" t="s">
        <v>8219</v>
      </c>
      <c r="B798" s="13">
        <v>14</v>
      </c>
      <c r="C798" s="15" t="s">
        <v>8221</v>
      </c>
      <c r="D798" s="13">
        <v>2</v>
      </c>
    </row>
    <row r="799" spans="1:4" x14ac:dyDescent="0.25">
      <c r="A799" s="13" t="s">
        <v>8219</v>
      </c>
      <c r="B799" s="13">
        <v>27</v>
      </c>
      <c r="C799" s="15" t="s">
        <v>8221</v>
      </c>
      <c r="D799" s="13">
        <v>2</v>
      </c>
    </row>
    <row r="800" spans="1:4" x14ac:dyDescent="0.25">
      <c r="A800" s="13" t="s">
        <v>8219</v>
      </c>
      <c r="B800" s="13">
        <v>49</v>
      </c>
      <c r="C800" s="15" t="s">
        <v>8221</v>
      </c>
      <c r="D800" s="13">
        <v>3</v>
      </c>
    </row>
    <row r="801" spans="1:4" x14ac:dyDescent="0.25">
      <c r="A801" s="13" t="s">
        <v>8219</v>
      </c>
      <c r="B801" s="13">
        <v>102</v>
      </c>
      <c r="C801" s="15" t="s">
        <v>8221</v>
      </c>
      <c r="D801" s="13">
        <v>0</v>
      </c>
    </row>
    <row r="802" spans="1:4" x14ac:dyDescent="0.25">
      <c r="A802" s="13" t="s">
        <v>8219</v>
      </c>
      <c r="B802" s="13">
        <v>3</v>
      </c>
      <c r="C802" s="15" t="s">
        <v>8221</v>
      </c>
      <c r="D802" s="13">
        <v>0</v>
      </c>
    </row>
    <row r="803" spans="1:4" x14ac:dyDescent="0.25">
      <c r="A803" s="13" t="s">
        <v>8219</v>
      </c>
      <c r="B803" s="13">
        <v>25</v>
      </c>
      <c r="C803" s="15" t="s">
        <v>8221</v>
      </c>
      <c r="D803" s="13">
        <v>0</v>
      </c>
    </row>
    <row r="804" spans="1:4" x14ac:dyDescent="0.25">
      <c r="A804" s="13" t="s">
        <v>8219</v>
      </c>
      <c r="B804" s="13">
        <v>118</v>
      </c>
      <c r="C804" s="15" t="s">
        <v>8221</v>
      </c>
      <c r="D804" s="13">
        <v>2</v>
      </c>
    </row>
    <row r="805" spans="1:4" x14ac:dyDescent="0.25">
      <c r="A805" s="13" t="s">
        <v>8219</v>
      </c>
      <c r="B805" s="13">
        <v>57</v>
      </c>
      <c r="C805" s="15" t="s">
        <v>8221</v>
      </c>
      <c r="D805" s="13">
        <v>24</v>
      </c>
    </row>
    <row r="806" spans="1:4" x14ac:dyDescent="0.25">
      <c r="A806" s="13" t="s">
        <v>8219</v>
      </c>
      <c r="B806" s="13">
        <v>11</v>
      </c>
      <c r="C806" s="15" t="s">
        <v>8221</v>
      </c>
      <c r="D806" s="13">
        <v>25</v>
      </c>
    </row>
    <row r="807" spans="1:4" x14ac:dyDescent="0.25">
      <c r="A807" s="13" t="s">
        <v>8219</v>
      </c>
      <c r="B807" s="13">
        <v>33</v>
      </c>
      <c r="C807" s="15" t="s">
        <v>8221</v>
      </c>
      <c r="D807" s="13">
        <v>3</v>
      </c>
    </row>
    <row r="808" spans="1:4" x14ac:dyDescent="0.25">
      <c r="A808" s="13" t="s">
        <v>8219</v>
      </c>
      <c r="B808" s="13">
        <v>40</v>
      </c>
      <c r="C808" s="15" t="s">
        <v>8221</v>
      </c>
      <c r="D808" s="13">
        <v>41</v>
      </c>
    </row>
    <row r="809" spans="1:4" x14ac:dyDescent="0.25">
      <c r="A809" s="13" t="s">
        <v>8219</v>
      </c>
      <c r="B809" s="13">
        <v>50</v>
      </c>
      <c r="C809" s="15" t="s">
        <v>8221</v>
      </c>
      <c r="D809" s="13">
        <v>2</v>
      </c>
    </row>
    <row r="810" spans="1:4" x14ac:dyDescent="0.25">
      <c r="A810" s="13" t="s">
        <v>8219</v>
      </c>
      <c r="B810" s="13">
        <v>38</v>
      </c>
      <c r="C810" s="15" t="s">
        <v>8221</v>
      </c>
      <c r="D810" s="13">
        <v>4</v>
      </c>
    </row>
    <row r="811" spans="1:4" x14ac:dyDescent="0.25">
      <c r="A811" s="13" t="s">
        <v>8219</v>
      </c>
      <c r="B811" s="13">
        <v>96</v>
      </c>
      <c r="C811" s="15" t="s">
        <v>8221</v>
      </c>
      <c r="D811" s="13">
        <v>99</v>
      </c>
    </row>
    <row r="812" spans="1:4" x14ac:dyDescent="0.25">
      <c r="A812" s="13" t="s">
        <v>8219</v>
      </c>
      <c r="B812" s="13">
        <v>48</v>
      </c>
      <c r="C812" s="15" t="s">
        <v>8221</v>
      </c>
      <c r="D812" s="13">
        <v>4</v>
      </c>
    </row>
    <row r="813" spans="1:4" x14ac:dyDescent="0.25">
      <c r="A813" s="13" t="s">
        <v>8219</v>
      </c>
      <c r="B813" s="13">
        <v>33</v>
      </c>
      <c r="C813" s="15" t="s">
        <v>8221</v>
      </c>
      <c r="D813" s="13">
        <v>4</v>
      </c>
    </row>
    <row r="814" spans="1:4" x14ac:dyDescent="0.25">
      <c r="A814" s="13" t="s">
        <v>8219</v>
      </c>
      <c r="B814" s="13">
        <v>226</v>
      </c>
      <c r="C814" s="15" t="s">
        <v>8221</v>
      </c>
      <c r="D814" s="13">
        <v>38</v>
      </c>
    </row>
    <row r="815" spans="1:4" x14ac:dyDescent="0.25">
      <c r="A815" s="13" t="s">
        <v>8219</v>
      </c>
      <c r="B815" s="13">
        <v>14</v>
      </c>
      <c r="C815" s="15" t="s">
        <v>8221</v>
      </c>
      <c r="D815" s="13">
        <v>285</v>
      </c>
    </row>
    <row r="816" spans="1:4" x14ac:dyDescent="0.25">
      <c r="A816" s="13" t="s">
        <v>8219</v>
      </c>
      <c r="B816" s="13">
        <v>20</v>
      </c>
      <c r="C816" s="15" t="s">
        <v>8221</v>
      </c>
      <c r="D816" s="13">
        <v>1</v>
      </c>
    </row>
    <row r="817" spans="1:4" x14ac:dyDescent="0.25">
      <c r="A817" s="13" t="s">
        <v>8219</v>
      </c>
      <c r="B817" s="13">
        <v>25</v>
      </c>
      <c r="C817" s="15" t="s">
        <v>8221</v>
      </c>
      <c r="D817" s="13">
        <v>42</v>
      </c>
    </row>
    <row r="818" spans="1:4" x14ac:dyDescent="0.25">
      <c r="A818" s="13" t="s">
        <v>8219</v>
      </c>
      <c r="B818" s="13">
        <v>90</v>
      </c>
      <c r="C818" s="15" t="s">
        <v>8221</v>
      </c>
      <c r="D818" s="13">
        <v>26</v>
      </c>
    </row>
    <row r="819" spans="1:4" x14ac:dyDescent="0.25">
      <c r="A819" s="13" t="s">
        <v>8219</v>
      </c>
      <c r="B819" s="13">
        <v>11</v>
      </c>
      <c r="C819" s="15" t="s">
        <v>8221</v>
      </c>
      <c r="D819" s="13">
        <v>2</v>
      </c>
    </row>
    <row r="820" spans="1:4" x14ac:dyDescent="0.25">
      <c r="A820" s="13" t="s">
        <v>8219</v>
      </c>
      <c r="B820" s="13">
        <v>55</v>
      </c>
      <c r="C820" s="15" t="s">
        <v>8221</v>
      </c>
      <c r="D820" s="13">
        <v>4</v>
      </c>
    </row>
    <row r="821" spans="1:4" x14ac:dyDescent="0.25">
      <c r="A821" s="13" t="s">
        <v>8219</v>
      </c>
      <c r="B821" s="13">
        <v>30</v>
      </c>
      <c r="C821" s="15" t="s">
        <v>8221</v>
      </c>
      <c r="D821" s="13">
        <v>6</v>
      </c>
    </row>
    <row r="822" spans="1:4" x14ac:dyDescent="0.25">
      <c r="A822" s="13" t="s">
        <v>8219</v>
      </c>
      <c r="B822" s="13">
        <v>28</v>
      </c>
      <c r="C822" s="15" t="s">
        <v>8221</v>
      </c>
      <c r="D822" s="13">
        <v>70</v>
      </c>
    </row>
    <row r="823" spans="1:4" x14ac:dyDescent="0.25">
      <c r="A823" s="13" t="s">
        <v>8219</v>
      </c>
      <c r="B823" s="13">
        <v>45</v>
      </c>
      <c r="C823" s="15" t="s">
        <v>8221</v>
      </c>
      <c r="D823" s="13">
        <v>9</v>
      </c>
    </row>
    <row r="824" spans="1:4" x14ac:dyDescent="0.25">
      <c r="A824" s="13" t="s">
        <v>8219</v>
      </c>
      <c r="B824" s="13">
        <v>13</v>
      </c>
      <c r="C824" s="15" t="s">
        <v>8221</v>
      </c>
      <c r="D824" s="13">
        <v>8</v>
      </c>
    </row>
    <row r="825" spans="1:4" x14ac:dyDescent="0.25">
      <c r="A825" s="13" t="s">
        <v>8219</v>
      </c>
      <c r="B825" s="13">
        <v>40</v>
      </c>
      <c r="C825" s="15" t="s">
        <v>8221</v>
      </c>
      <c r="D825" s="13">
        <v>105</v>
      </c>
    </row>
    <row r="826" spans="1:4" x14ac:dyDescent="0.25">
      <c r="A826" s="13" t="s">
        <v>8219</v>
      </c>
      <c r="B826" s="13">
        <v>21</v>
      </c>
      <c r="C826" s="15" t="s">
        <v>8221</v>
      </c>
      <c r="D826" s="13">
        <v>12</v>
      </c>
    </row>
    <row r="827" spans="1:4" x14ac:dyDescent="0.25">
      <c r="A827" s="13" t="s">
        <v>8219</v>
      </c>
      <c r="B827" s="13">
        <v>134</v>
      </c>
      <c r="C827" s="15" t="s">
        <v>8221</v>
      </c>
      <c r="D827" s="13">
        <v>0</v>
      </c>
    </row>
    <row r="828" spans="1:4" x14ac:dyDescent="0.25">
      <c r="A828" s="13" t="s">
        <v>8219</v>
      </c>
      <c r="B828" s="13">
        <v>20</v>
      </c>
      <c r="C828" s="15" t="s">
        <v>8221</v>
      </c>
      <c r="D828" s="13">
        <v>16</v>
      </c>
    </row>
    <row r="829" spans="1:4" x14ac:dyDescent="0.25">
      <c r="A829" s="13" t="s">
        <v>8219</v>
      </c>
      <c r="B829" s="13">
        <v>19</v>
      </c>
      <c r="C829" s="15" t="s">
        <v>8221</v>
      </c>
      <c r="D829" s="13">
        <v>7</v>
      </c>
    </row>
    <row r="830" spans="1:4" x14ac:dyDescent="0.25">
      <c r="A830" s="13" t="s">
        <v>8219</v>
      </c>
      <c r="B830" s="13">
        <v>209</v>
      </c>
      <c r="C830" s="15" t="s">
        <v>8221</v>
      </c>
      <c r="D830" s="13">
        <v>4</v>
      </c>
    </row>
    <row r="831" spans="1:4" x14ac:dyDescent="0.25">
      <c r="A831" s="13" t="s">
        <v>8219</v>
      </c>
      <c r="B831" s="13">
        <v>38</v>
      </c>
      <c r="C831" s="15" t="s">
        <v>8221</v>
      </c>
      <c r="D831" s="13">
        <v>1</v>
      </c>
    </row>
    <row r="832" spans="1:4" x14ac:dyDescent="0.25">
      <c r="A832" s="13" t="s">
        <v>8219</v>
      </c>
      <c r="B832" s="13">
        <v>24</v>
      </c>
      <c r="C832" s="15" t="s">
        <v>8221</v>
      </c>
      <c r="D832" s="13">
        <v>28</v>
      </c>
    </row>
    <row r="833" spans="1:4" x14ac:dyDescent="0.25">
      <c r="A833" s="13" t="s">
        <v>8219</v>
      </c>
      <c r="B833" s="13">
        <v>8</v>
      </c>
      <c r="C833" s="15" t="s">
        <v>8221</v>
      </c>
      <c r="D833" s="13">
        <v>1</v>
      </c>
    </row>
    <row r="834" spans="1:4" x14ac:dyDescent="0.25">
      <c r="A834" s="13" t="s">
        <v>8219</v>
      </c>
      <c r="B834" s="13">
        <v>179</v>
      </c>
      <c r="C834" s="15" t="s">
        <v>8221</v>
      </c>
      <c r="D834" s="13">
        <v>1</v>
      </c>
    </row>
    <row r="835" spans="1:4" x14ac:dyDescent="0.25">
      <c r="A835" s="13" t="s">
        <v>8219</v>
      </c>
      <c r="B835" s="13">
        <v>26</v>
      </c>
      <c r="C835" s="15" t="s">
        <v>8221</v>
      </c>
      <c r="D835" s="13">
        <v>5</v>
      </c>
    </row>
    <row r="836" spans="1:4" x14ac:dyDescent="0.25">
      <c r="A836" s="13" t="s">
        <v>8219</v>
      </c>
      <c r="B836" s="13">
        <v>131</v>
      </c>
      <c r="C836" s="15" t="s">
        <v>8221</v>
      </c>
      <c r="D836" s="13">
        <v>3</v>
      </c>
    </row>
    <row r="837" spans="1:4" x14ac:dyDescent="0.25">
      <c r="A837" s="13" t="s">
        <v>8219</v>
      </c>
      <c r="B837" s="13">
        <v>14</v>
      </c>
      <c r="C837" s="15" t="s">
        <v>8221</v>
      </c>
      <c r="D837" s="13">
        <v>2</v>
      </c>
    </row>
    <row r="838" spans="1:4" x14ac:dyDescent="0.25">
      <c r="A838" s="13" t="s">
        <v>8219</v>
      </c>
      <c r="B838" s="13">
        <v>174</v>
      </c>
      <c r="C838" s="15" t="s">
        <v>8221</v>
      </c>
      <c r="D838" s="13">
        <v>0</v>
      </c>
    </row>
    <row r="839" spans="1:4" x14ac:dyDescent="0.25">
      <c r="A839" s="13" t="s">
        <v>8219</v>
      </c>
      <c r="B839" s="13">
        <v>191</v>
      </c>
      <c r="C839" s="15" t="s">
        <v>8221</v>
      </c>
      <c r="D839" s="13">
        <v>0</v>
      </c>
    </row>
    <row r="840" spans="1:4" x14ac:dyDescent="0.25">
      <c r="A840" s="13" t="s">
        <v>8219</v>
      </c>
      <c r="B840" s="13">
        <v>38</v>
      </c>
      <c r="C840" s="15" t="s">
        <v>8221</v>
      </c>
      <c r="D840" s="13">
        <v>3</v>
      </c>
    </row>
    <row r="841" spans="1:4" x14ac:dyDescent="0.25">
      <c r="A841" s="13" t="s">
        <v>8219</v>
      </c>
      <c r="B841" s="13">
        <v>22</v>
      </c>
      <c r="C841" s="15" t="s">
        <v>8221</v>
      </c>
      <c r="D841" s="13">
        <v>0</v>
      </c>
    </row>
    <row r="842" spans="1:4" x14ac:dyDescent="0.25">
      <c r="A842" s="13" t="s">
        <v>8219</v>
      </c>
      <c r="B842" s="13">
        <v>149</v>
      </c>
      <c r="C842" s="15" t="s">
        <v>8221</v>
      </c>
      <c r="D842" s="13">
        <v>0</v>
      </c>
    </row>
    <row r="843" spans="1:4" x14ac:dyDescent="0.25">
      <c r="A843" s="13" t="s">
        <v>8219</v>
      </c>
      <c r="B843" s="13">
        <v>56</v>
      </c>
      <c r="C843" s="15" t="s">
        <v>8221</v>
      </c>
      <c r="D843" s="13">
        <v>3</v>
      </c>
    </row>
    <row r="844" spans="1:4" x14ac:dyDescent="0.25">
      <c r="A844" s="13" t="s">
        <v>8219</v>
      </c>
      <c r="B844" s="13">
        <v>19</v>
      </c>
      <c r="C844" s="15" t="s">
        <v>8221</v>
      </c>
      <c r="D844" s="13">
        <v>7</v>
      </c>
    </row>
    <row r="845" spans="1:4" x14ac:dyDescent="0.25">
      <c r="A845" s="13" t="s">
        <v>8219</v>
      </c>
      <c r="B845" s="13">
        <v>70</v>
      </c>
      <c r="C845" s="15" t="s">
        <v>8221</v>
      </c>
      <c r="D845" s="13">
        <v>25</v>
      </c>
    </row>
    <row r="846" spans="1:4" x14ac:dyDescent="0.25">
      <c r="A846" s="13" t="s">
        <v>8219</v>
      </c>
      <c r="B846" s="13">
        <v>81</v>
      </c>
      <c r="C846" s="15" t="s">
        <v>8221</v>
      </c>
      <c r="D846" s="13">
        <v>10</v>
      </c>
    </row>
    <row r="847" spans="1:4" x14ac:dyDescent="0.25">
      <c r="A847" s="13" t="s">
        <v>8219</v>
      </c>
      <c r="B847" s="13">
        <v>32</v>
      </c>
      <c r="C847" s="15" t="s">
        <v>8221</v>
      </c>
      <c r="D847" s="13">
        <v>3</v>
      </c>
    </row>
    <row r="848" spans="1:4" x14ac:dyDescent="0.25">
      <c r="A848" s="13" t="s">
        <v>8219</v>
      </c>
      <c r="B848" s="13">
        <v>26</v>
      </c>
      <c r="C848" s="15" t="s">
        <v>8221</v>
      </c>
      <c r="D848" s="13">
        <v>5</v>
      </c>
    </row>
    <row r="849" spans="1:4" x14ac:dyDescent="0.25">
      <c r="A849" s="13" t="s">
        <v>8219</v>
      </c>
      <c r="B849" s="13">
        <v>105</v>
      </c>
      <c r="C849" s="15" t="s">
        <v>8221</v>
      </c>
      <c r="D849" s="13">
        <v>5</v>
      </c>
    </row>
    <row r="850" spans="1:4" x14ac:dyDescent="0.25">
      <c r="A850" s="13" t="s">
        <v>8219</v>
      </c>
      <c r="B850" s="13">
        <v>29</v>
      </c>
      <c r="C850" s="15" t="s">
        <v>8221</v>
      </c>
      <c r="D850" s="13">
        <v>27</v>
      </c>
    </row>
    <row r="851" spans="1:4" x14ac:dyDescent="0.25">
      <c r="A851" s="13" t="s">
        <v>8219</v>
      </c>
      <c r="B851" s="13">
        <v>8</v>
      </c>
      <c r="C851" s="15" t="s">
        <v>8221</v>
      </c>
      <c r="D851" s="13">
        <v>2</v>
      </c>
    </row>
    <row r="852" spans="1:4" x14ac:dyDescent="0.25">
      <c r="A852" s="13" t="s">
        <v>8219</v>
      </c>
      <c r="B852" s="13">
        <v>89</v>
      </c>
      <c r="C852" s="15" t="s">
        <v>8221</v>
      </c>
      <c r="D852" s="13">
        <v>236</v>
      </c>
    </row>
    <row r="853" spans="1:4" x14ac:dyDescent="0.25">
      <c r="A853" s="13" t="s">
        <v>8219</v>
      </c>
      <c r="B853" s="13">
        <v>44</v>
      </c>
      <c r="C853" s="15" t="s">
        <v>8221</v>
      </c>
      <c r="D853" s="13">
        <v>1</v>
      </c>
    </row>
    <row r="854" spans="1:4" x14ac:dyDescent="0.25">
      <c r="A854" s="13" t="s">
        <v>8219</v>
      </c>
      <c r="B854" s="13">
        <v>246</v>
      </c>
      <c r="C854" s="15" t="s">
        <v>8221</v>
      </c>
      <c r="D854" s="13">
        <v>12</v>
      </c>
    </row>
    <row r="855" spans="1:4" x14ac:dyDescent="0.25">
      <c r="A855" s="13" t="s">
        <v>8219</v>
      </c>
      <c r="B855" s="13">
        <v>120</v>
      </c>
      <c r="C855" s="15" t="s">
        <v>8221</v>
      </c>
      <c r="D855" s="13">
        <v>4</v>
      </c>
    </row>
    <row r="856" spans="1:4" x14ac:dyDescent="0.25">
      <c r="A856" s="13" t="s">
        <v>8219</v>
      </c>
      <c r="B856" s="13">
        <v>26</v>
      </c>
      <c r="C856" s="15" t="s">
        <v>8221</v>
      </c>
      <c r="D856" s="13">
        <v>3</v>
      </c>
    </row>
    <row r="857" spans="1:4" x14ac:dyDescent="0.25">
      <c r="A857" s="13" t="s">
        <v>8219</v>
      </c>
      <c r="B857" s="13">
        <v>45</v>
      </c>
      <c r="C857" s="15" t="s">
        <v>8221</v>
      </c>
      <c r="D857" s="13">
        <v>99</v>
      </c>
    </row>
    <row r="858" spans="1:4" x14ac:dyDescent="0.25">
      <c r="A858" s="13" t="s">
        <v>8219</v>
      </c>
      <c r="B858" s="13">
        <v>20</v>
      </c>
      <c r="C858" s="15" t="s">
        <v>8221</v>
      </c>
      <c r="D858" s="13">
        <v>3</v>
      </c>
    </row>
    <row r="859" spans="1:4" x14ac:dyDescent="0.25">
      <c r="A859" s="13" t="s">
        <v>8219</v>
      </c>
      <c r="B859" s="13">
        <v>47</v>
      </c>
      <c r="C859" s="15" t="s">
        <v>8221</v>
      </c>
      <c r="D859" s="13">
        <v>3</v>
      </c>
    </row>
    <row r="860" spans="1:4" x14ac:dyDescent="0.25">
      <c r="A860" s="13" t="s">
        <v>8219</v>
      </c>
      <c r="B860" s="13">
        <v>13</v>
      </c>
      <c r="C860" s="15" t="s">
        <v>8221</v>
      </c>
      <c r="D860" s="13">
        <v>22</v>
      </c>
    </row>
    <row r="861" spans="1:4" x14ac:dyDescent="0.25">
      <c r="A861" s="13" t="s">
        <v>8219</v>
      </c>
      <c r="B861" s="13">
        <v>183</v>
      </c>
      <c r="C861" s="15" t="s">
        <v>8221</v>
      </c>
      <c r="D861" s="13">
        <v>4</v>
      </c>
    </row>
    <row r="862" spans="1:4" x14ac:dyDescent="0.25">
      <c r="A862" s="13" t="s">
        <v>8219</v>
      </c>
      <c r="B862" s="13">
        <v>21</v>
      </c>
      <c r="C862" s="15" t="s">
        <v>8221</v>
      </c>
      <c r="D862" s="13">
        <v>534</v>
      </c>
    </row>
    <row r="863" spans="1:4" x14ac:dyDescent="0.25">
      <c r="A863" s="13" t="s">
        <v>8219</v>
      </c>
      <c r="B863" s="13">
        <v>42</v>
      </c>
      <c r="C863" s="15" t="s">
        <v>8221</v>
      </c>
      <c r="D863" s="13">
        <v>12</v>
      </c>
    </row>
    <row r="864" spans="1:4" x14ac:dyDescent="0.25">
      <c r="A864" s="13" t="s">
        <v>8219</v>
      </c>
      <c r="B864" s="13">
        <v>54</v>
      </c>
      <c r="C864" s="15" t="s">
        <v>8221</v>
      </c>
      <c r="D864" s="13">
        <v>56</v>
      </c>
    </row>
    <row r="865" spans="1:4" x14ac:dyDescent="0.25">
      <c r="A865" s="13" t="s">
        <v>8219</v>
      </c>
      <c r="B865" s="13">
        <v>38</v>
      </c>
      <c r="C865" s="15" t="s">
        <v>8221</v>
      </c>
      <c r="D865" s="13">
        <v>11</v>
      </c>
    </row>
    <row r="866" spans="1:4" x14ac:dyDescent="0.25">
      <c r="A866" s="13" t="s">
        <v>8219</v>
      </c>
      <c r="B866" s="13">
        <v>64</v>
      </c>
      <c r="C866" s="15" t="s">
        <v>8221</v>
      </c>
      <c r="D866" s="13">
        <v>0</v>
      </c>
    </row>
    <row r="867" spans="1:4" x14ac:dyDescent="0.25">
      <c r="A867" s="13" t="s">
        <v>8219</v>
      </c>
      <c r="B867" s="13">
        <v>13</v>
      </c>
      <c r="C867" s="15" t="s">
        <v>8221</v>
      </c>
      <c r="D867" s="13">
        <v>12</v>
      </c>
    </row>
    <row r="868" spans="1:4" x14ac:dyDescent="0.25">
      <c r="A868" s="13" t="s">
        <v>8219</v>
      </c>
      <c r="B868" s="13">
        <v>33</v>
      </c>
      <c r="C868" s="15" t="s">
        <v>8221</v>
      </c>
      <c r="D868" s="13">
        <v>5</v>
      </c>
    </row>
    <row r="869" spans="1:4" x14ac:dyDescent="0.25">
      <c r="A869" s="13" t="s">
        <v>8219</v>
      </c>
      <c r="B869" s="13">
        <v>52</v>
      </c>
      <c r="C869" s="15" t="s">
        <v>8221</v>
      </c>
      <c r="D869" s="13">
        <v>24</v>
      </c>
    </row>
    <row r="870" spans="1:4" x14ac:dyDescent="0.25">
      <c r="A870" s="13" t="s">
        <v>8219</v>
      </c>
      <c r="B870" s="13">
        <v>107</v>
      </c>
      <c r="C870" s="15" t="s">
        <v>8221</v>
      </c>
      <c r="D870" s="13">
        <v>89</v>
      </c>
    </row>
    <row r="871" spans="1:4" x14ac:dyDescent="0.25">
      <c r="A871" s="13" t="s">
        <v>8219</v>
      </c>
      <c r="B871" s="13">
        <v>11</v>
      </c>
      <c r="C871" s="15" t="s">
        <v>8221</v>
      </c>
      <c r="D871" s="13">
        <v>1</v>
      </c>
    </row>
    <row r="872" spans="1:4" x14ac:dyDescent="0.25">
      <c r="A872" s="13" t="s">
        <v>8219</v>
      </c>
      <c r="B872" s="13">
        <v>34</v>
      </c>
      <c r="C872" s="15" t="s">
        <v>8221</v>
      </c>
      <c r="D872" s="13">
        <v>55</v>
      </c>
    </row>
    <row r="873" spans="1:4" x14ac:dyDescent="0.25">
      <c r="A873" s="13" t="s">
        <v>8219</v>
      </c>
      <c r="B873" s="13">
        <v>75</v>
      </c>
      <c r="C873" s="15" t="s">
        <v>8221</v>
      </c>
      <c r="D873" s="13">
        <v>2</v>
      </c>
    </row>
    <row r="874" spans="1:4" x14ac:dyDescent="0.25">
      <c r="A874" s="13" t="s">
        <v>8219</v>
      </c>
      <c r="B874" s="13">
        <v>26</v>
      </c>
      <c r="C874" s="15" t="s">
        <v>8221</v>
      </c>
      <c r="D874" s="13">
        <v>0</v>
      </c>
    </row>
    <row r="875" spans="1:4" x14ac:dyDescent="0.25">
      <c r="A875" s="13" t="s">
        <v>8219</v>
      </c>
      <c r="B875" s="13">
        <v>50</v>
      </c>
      <c r="C875" s="15" t="s">
        <v>8221</v>
      </c>
      <c r="D875" s="13">
        <v>4</v>
      </c>
    </row>
    <row r="876" spans="1:4" x14ac:dyDescent="0.25">
      <c r="A876" s="13" t="s">
        <v>8219</v>
      </c>
      <c r="B876" s="13">
        <v>80</v>
      </c>
      <c r="C876" s="15" t="s">
        <v>8221</v>
      </c>
      <c r="D876" s="13">
        <v>6</v>
      </c>
    </row>
    <row r="877" spans="1:4" x14ac:dyDescent="0.25">
      <c r="A877" s="13" t="s">
        <v>8219</v>
      </c>
      <c r="B877" s="13">
        <v>110</v>
      </c>
      <c r="C877" s="15" t="s">
        <v>8221</v>
      </c>
      <c r="D877" s="13">
        <v>4</v>
      </c>
    </row>
    <row r="878" spans="1:4" x14ac:dyDescent="0.25">
      <c r="A878" s="13" t="s">
        <v>8219</v>
      </c>
      <c r="B878" s="13">
        <v>77</v>
      </c>
      <c r="C878" s="15" t="s">
        <v>8221</v>
      </c>
      <c r="D878" s="13">
        <v>4</v>
      </c>
    </row>
    <row r="879" spans="1:4" x14ac:dyDescent="0.25">
      <c r="A879" s="13" t="s">
        <v>8219</v>
      </c>
      <c r="B879" s="13">
        <v>50</v>
      </c>
      <c r="C879" s="15" t="s">
        <v>8221</v>
      </c>
      <c r="D879" s="13">
        <v>2</v>
      </c>
    </row>
    <row r="880" spans="1:4" x14ac:dyDescent="0.25">
      <c r="A880" s="13" t="s">
        <v>8219</v>
      </c>
      <c r="B880" s="13">
        <v>145</v>
      </c>
      <c r="C880" s="15" t="s">
        <v>8221</v>
      </c>
      <c r="D880" s="13">
        <v>5</v>
      </c>
    </row>
    <row r="881" spans="1:4" x14ac:dyDescent="0.25">
      <c r="A881" s="13" t="s">
        <v>8219</v>
      </c>
      <c r="B881" s="13">
        <v>29</v>
      </c>
      <c r="C881" s="15" t="s">
        <v>8221</v>
      </c>
      <c r="D881" s="13">
        <v>83</v>
      </c>
    </row>
    <row r="882" spans="1:4" x14ac:dyDescent="0.25">
      <c r="A882" s="13" t="s">
        <v>8219</v>
      </c>
      <c r="B882" s="13">
        <v>114</v>
      </c>
      <c r="C882" s="15" t="s">
        <v>8221</v>
      </c>
      <c r="D882" s="13">
        <v>57</v>
      </c>
    </row>
    <row r="883" spans="1:4" x14ac:dyDescent="0.25">
      <c r="A883" s="13" t="s">
        <v>8219</v>
      </c>
      <c r="B883" s="13">
        <v>96</v>
      </c>
      <c r="C883" s="15" t="s">
        <v>8221</v>
      </c>
      <c r="D883" s="13">
        <v>311</v>
      </c>
    </row>
    <row r="884" spans="1:4" x14ac:dyDescent="0.25">
      <c r="A884" s="13" t="s">
        <v>8219</v>
      </c>
      <c r="B884" s="13">
        <v>31</v>
      </c>
      <c r="C884" s="15" t="s">
        <v>8221</v>
      </c>
      <c r="D884" s="13">
        <v>2</v>
      </c>
    </row>
    <row r="885" spans="1:4" x14ac:dyDescent="0.25">
      <c r="A885" s="13" t="s">
        <v>8219</v>
      </c>
      <c r="B885" s="13">
        <v>4883</v>
      </c>
      <c r="C885" s="15" t="s">
        <v>8221</v>
      </c>
      <c r="D885" s="13">
        <v>16</v>
      </c>
    </row>
    <row r="886" spans="1:4" x14ac:dyDescent="0.25">
      <c r="A886" s="13" t="s">
        <v>8219</v>
      </c>
      <c r="B886" s="13">
        <v>95</v>
      </c>
      <c r="C886" s="15" t="s">
        <v>8221</v>
      </c>
      <c r="D886" s="13">
        <v>9</v>
      </c>
    </row>
    <row r="887" spans="1:4" x14ac:dyDescent="0.25">
      <c r="A887" s="13" t="s">
        <v>8219</v>
      </c>
      <c r="B887" s="13">
        <v>2478</v>
      </c>
      <c r="C887" s="15" t="s">
        <v>8221</v>
      </c>
      <c r="D887" s="13">
        <v>1</v>
      </c>
    </row>
    <row r="888" spans="1:4" x14ac:dyDescent="0.25">
      <c r="A888" s="13" t="s">
        <v>8219</v>
      </c>
      <c r="B888" s="13">
        <v>1789</v>
      </c>
      <c r="C888" s="15" t="s">
        <v>8221</v>
      </c>
      <c r="D888" s="13">
        <v>12</v>
      </c>
    </row>
    <row r="889" spans="1:4" x14ac:dyDescent="0.25">
      <c r="A889" s="13" t="s">
        <v>8219</v>
      </c>
      <c r="B889" s="13">
        <v>680</v>
      </c>
      <c r="C889" s="15" t="s">
        <v>8221</v>
      </c>
      <c r="D889" s="13">
        <v>0</v>
      </c>
    </row>
    <row r="890" spans="1:4" x14ac:dyDescent="0.25">
      <c r="A890" s="13" t="s">
        <v>8219</v>
      </c>
      <c r="B890" s="13">
        <v>70</v>
      </c>
      <c r="C890" s="15" t="s">
        <v>8221</v>
      </c>
      <c r="D890" s="13">
        <v>20</v>
      </c>
    </row>
    <row r="891" spans="1:4" x14ac:dyDescent="0.25">
      <c r="A891" s="13" t="s">
        <v>8219</v>
      </c>
      <c r="B891" s="13">
        <v>23</v>
      </c>
      <c r="C891" s="15" t="s">
        <v>8221</v>
      </c>
      <c r="D891" s="13">
        <v>16</v>
      </c>
    </row>
    <row r="892" spans="1:4" x14ac:dyDescent="0.25">
      <c r="A892" s="13" t="s">
        <v>8219</v>
      </c>
      <c r="B892" s="13">
        <v>4245</v>
      </c>
      <c r="C892" s="15" t="s">
        <v>8221</v>
      </c>
      <c r="D892" s="13">
        <v>33</v>
      </c>
    </row>
    <row r="893" spans="1:4" x14ac:dyDescent="0.25">
      <c r="A893" s="13" t="s">
        <v>8219</v>
      </c>
      <c r="B893" s="13">
        <v>943</v>
      </c>
      <c r="C893" s="15" t="s">
        <v>8221</v>
      </c>
      <c r="D893" s="13">
        <v>2</v>
      </c>
    </row>
    <row r="894" spans="1:4" x14ac:dyDescent="0.25">
      <c r="A894" s="13" t="s">
        <v>8219</v>
      </c>
      <c r="B894" s="13">
        <v>1876</v>
      </c>
      <c r="C894" s="15" t="s">
        <v>8221</v>
      </c>
      <c r="D894" s="13">
        <v>6</v>
      </c>
    </row>
    <row r="895" spans="1:4" x14ac:dyDescent="0.25">
      <c r="A895" s="13" t="s">
        <v>8219</v>
      </c>
      <c r="B895" s="13">
        <v>834</v>
      </c>
      <c r="C895" s="15" t="s">
        <v>8221</v>
      </c>
      <c r="D895" s="13">
        <v>0</v>
      </c>
    </row>
    <row r="896" spans="1:4" x14ac:dyDescent="0.25">
      <c r="A896" s="13" t="s">
        <v>8219</v>
      </c>
      <c r="B896" s="13">
        <v>682</v>
      </c>
      <c r="C896" s="15" t="s">
        <v>8221</v>
      </c>
      <c r="D896" s="13">
        <v>3</v>
      </c>
    </row>
    <row r="897" spans="1:4" x14ac:dyDescent="0.25">
      <c r="A897" s="13" t="s">
        <v>8219</v>
      </c>
      <c r="B897" s="13">
        <v>147</v>
      </c>
      <c r="C897" s="15" t="s">
        <v>8221</v>
      </c>
      <c r="D897" s="13">
        <v>0</v>
      </c>
    </row>
    <row r="898" spans="1:4" x14ac:dyDescent="0.25">
      <c r="A898" s="13" t="s">
        <v>8219</v>
      </c>
      <c r="B898" s="13">
        <v>415</v>
      </c>
      <c r="C898" s="15" t="s">
        <v>8221</v>
      </c>
      <c r="D898" s="13">
        <v>3</v>
      </c>
    </row>
    <row r="899" spans="1:4" x14ac:dyDescent="0.25">
      <c r="A899" s="13" t="s">
        <v>8219</v>
      </c>
      <c r="B899" s="13">
        <v>290</v>
      </c>
      <c r="C899" s="15" t="s">
        <v>8221</v>
      </c>
      <c r="D899" s="13">
        <v>13</v>
      </c>
    </row>
    <row r="900" spans="1:4" x14ac:dyDescent="0.25">
      <c r="A900" s="13" t="s">
        <v>8219</v>
      </c>
      <c r="B900" s="13">
        <v>365</v>
      </c>
      <c r="C900" s="15" t="s">
        <v>8221</v>
      </c>
      <c r="D900" s="13">
        <v>6</v>
      </c>
    </row>
    <row r="901" spans="1:4" x14ac:dyDescent="0.25">
      <c r="A901" s="13" t="s">
        <v>8219</v>
      </c>
      <c r="B901" s="13">
        <v>660</v>
      </c>
      <c r="C901" s="15" t="s">
        <v>8221</v>
      </c>
      <c r="D901" s="13">
        <v>1</v>
      </c>
    </row>
    <row r="902" spans="1:4" x14ac:dyDescent="0.25">
      <c r="A902" s="13" t="s">
        <v>8219</v>
      </c>
      <c r="B902" s="13">
        <v>1356</v>
      </c>
      <c r="C902" s="15" t="s">
        <v>8221</v>
      </c>
      <c r="D902" s="13">
        <v>0</v>
      </c>
    </row>
    <row r="903" spans="1:4" x14ac:dyDescent="0.25">
      <c r="A903" s="13" t="s">
        <v>8219</v>
      </c>
      <c r="B903" s="13">
        <v>424</v>
      </c>
      <c r="C903" s="15" t="s">
        <v>8221</v>
      </c>
      <c r="D903" s="13">
        <v>5</v>
      </c>
    </row>
    <row r="904" spans="1:4" x14ac:dyDescent="0.25">
      <c r="A904" s="13" t="s">
        <v>8219</v>
      </c>
      <c r="B904" s="13">
        <v>33</v>
      </c>
      <c r="C904" s="15" t="s">
        <v>8221</v>
      </c>
      <c r="D904" s="13">
        <v>0</v>
      </c>
    </row>
    <row r="905" spans="1:4" x14ac:dyDescent="0.25">
      <c r="A905" s="13" t="s">
        <v>8219</v>
      </c>
      <c r="B905" s="13">
        <v>1633</v>
      </c>
      <c r="C905" s="15" t="s">
        <v>8221</v>
      </c>
      <c r="D905" s="13">
        <v>36</v>
      </c>
    </row>
    <row r="906" spans="1:4" x14ac:dyDescent="0.25">
      <c r="A906" s="13" t="s">
        <v>8219</v>
      </c>
      <c r="B906" s="13">
        <v>306</v>
      </c>
      <c r="C906" s="15" t="s">
        <v>8221</v>
      </c>
      <c r="D906" s="13">
        <v>1</v>
      </c>
    </row>
    <row r="907" spans="1:4" x14ac:dyDescent="0.25">
      <c r="A907" s="13" t="s">
        <v>8219</v>
      </c>
      <c r="B907" s="13">
        <v>205</v>
      </c>
      <c r="C907" s="15" t="s">
        <v>8221</v>
      </c>
      <c r="D907" s="13">
        <v>1</v>
      </c>
    </row>
    <row r="908" spans="1:4" x14ac:dyDescent="0.25">
      <c r="A908" s="13" t="s">
        <v>8219</v>
      </c>
      <c r="B908" s="13">
        <v>1281</v>
      </c>
      <c r="C908" s="15" t="s">
        <v>8221</v>
      </c>
      <c r="D908" s="13">
        <v>1</v>
      </c>
    </row>
    <row r="909" spans="1:4" x14ac:dyDescent="0.25">
      <c r="A909" s="13" t="s">
        <v>8219</v>
      </c>
      <c r="B909" s="13">
        <v>103</v>
      </c>
      <c r="C909" s="15" t="s">
        <v>8221</v>
      </c>
      <c r="D909" s="13">
        <v>9</v>
      </c>
    </row>
    <row r="910" spans="1:4" x14ac:dyDescent="0.25">
      <c r="A910" s="13" t="s">
        <v>8219</v>
      </c>
      <c r="B910" s="13">
        <v>1513</v>
      </c>
      <c r="C910" s="15" t="s">
        <v>8221</v>
      </c>
      <c r="D910" s="13">
        <v>1</v>
      </c>
    </row>
    <row r="911" spans="1:4" x14ac:dyDescent="0.25">
      <c r="A911" s="13" t="s">
        <v>8219</v>
      </c>
      <c r="B911" s="13">
        <v>405</v>
      </c>
      <c r="C911" s="15" t="s">
        <v>8221</v>
      </c>
      <c r="D911" s="13">
        <v>0</v>
      </c>
    </row>
    <row r="912" spans="1:4" x14ac:dyDescent="0.25">
      <c r="A912" s="13" t="s">
        <v>8219</v>
      </c>
      <c r="B912" s="13">
        <v>510</v>
      </c>
      <c r="C912" s="15" t="s">
        <v>8221</v>
      </c>
      <c r="D912" s="13">
        <v>1</v>
      </c>
    </row>
    <row r="913" spans="1:4" x14ac:dyDescent="0.25">
      <c r="A913" s="13" t="s">
        <v>8219</v>
      </c>
      <c r="B913" s="13">
        <v>1887</v>
      </c>
      <c r="C913" s="15" t="s">
        <v>8221</v>
      </c>
      <c r="D913" s="13">
        <v>1</v>
      </c>
    </row>
    <row r="914" spans="1:4" x14ac:dyDescent="0.25">
      <c r="A914" s="13" t="s">
        <v>8219</v>
      </c>
      <c r="B914" s="13">
        <v>701</v>
      </c>
      <c r="C914" s="15" t="s">
        <v>8221</v>
      </c>
      <c r="D914" s="13">
        <v>4</v>
      </c>
    </row>
    <row r="915" spans="1:4" x14ac:dyDescent="0.25">
      <c r="A915" s="13" t="s">
        <v>8219</v>
      </c>
      <c r="B915" s="13">
        <v>3863</v>
      </c>
      <c r="C915" s="15" t="s">
        <v>8221</v>
      </c>
      <c r="D915" s="13">
        <v>2</v>
      </c>
    </row>
    <row r="916" spans="1:4" x14ac:dyDescent="0.25">
      <c r="A916" s="13" t="s">
        <v>8219</v>
      </c>
      <c r="B916" s="13">
        <v>238</v>
      </c>
      <c r="C916" s="15" t="s">
        <v>8221</v>
      </c>
      <c r="D916" s="13">
        <v>2</v>
      </c>
    </row>
    <row r="917" spans="1:4" x14ac:dyDescent="0.25">
      <c r="A917" s="13" t="s">
        <v>8219</v>
      </c>
      <c r="B917" s="13">
        <v>2051</v>
      </c>
      <c r="C917" s="15" t="s">
        <v>8221</v>
      </c>
      <c r="D917" s="13">
        <v>2</v>
      </c>
    </row>
    <row r="918" spans="1:4" x14ac:dyDescent="0.25">
      <c r="A918" s="13" t="s">
        <v>8219</v>
      </c>
      <c r="B918" s="13">
        <v>402</v>
      </c>
      <c r="C918" s="15" t="s">
        <v>8221</v>
      </c>
      <c r="D918" s="13">
        <v>0</v>
      </c>
    </row>
    <row r="919" spans="1:4" x14ac:dyDescent="0.25">
      <c r="A919" s="13" t="s">
        <v>8219</v>
      </c>
      <c r="B919" s="13">
        <v>253</v>
      </c>
      <c r="C919" s="15" t="s">
        <v>8221</v>
      </c>
      <c r="D919" s="13">
        <v>2</v>
      </c>
    </row>
    <row r="920" spans="1:4" x14ac:dyDescent="0.25">
      <c r="A920" s="13" t="s">
        <v>8219</v>
      </c>
      <c r="B920" s="13">
        <v>473</v>
      </c>
      <c r="C920" s="15" t="s">
        <v>8221</v>
      </c>
      <c r="D920" s="13">
        <v>4</v>
      </c>
    </row>
    <row r="921" spans="1:4" x14ac:dyDescent="0.25">
      <c r="A921" s="13" t="s">
        <v>8219</v>
      </c>
      <c r="B921" s="13">
        <v>821</v>
      </c>
      <c r="C921" s="15" t="s">
        <v>8221</v>
      </c>
      <c r="D921" s="13">
        <v>2</v>
      </c>
    </row>
    <row r="922" spans="1:4" x14ac:dyDescent="0.25">
      <c r="A922" s="13" t="s">
        <v>8219</v>
      </c>
      <c r="B922" s="13">
        <v>388</v>
      </c>
      <c r="C922" s="15" t="s">
        <v>8221</v>
      </c>
      <c r="D922" s="13">
        <v>0</v>
      </c>
    </row>
    <row r="923" spans="1:4" x14ac:dyDescent="0.25">
      <c r="A923" s="13" t="s">
        <v>8219</v>
      </c>
      <c r="B923" s="13">
        <v>813</v>
      </c>
      <c r="C923" s="15" t="s">
        <v>8221</v>
      </c>
      <c r="D923" s="13">
        <v>1</v>
      </c>
    </row>
    <row r="924" spans="1:4" x14ac:dyDescent="0.25">
      <c r="A924" s="13" t="s">
        <v>8219</v>
      </c>
      <c r="B924" s="13">
        <v>1945</v>
      </c>
      <c r="C924" s="15" t="s">
        <v>8221</v>
      </c>
      <c r="D924" s="13">
        <v>0</v>
      </c>
    </row>
    <row r="925" spans="1:4" x14ac:dyDescent="0.25">
      <c r="A925" s="13" t="s">
        <v>8219</v>
      </c>
      <c r="B925" s="13">
        <v>1637</v>
      </c>
      <c r="C925" s="15" t="s">
        <v>8221</v>
      </c>
      <c r="D925" s="13">
        <v>2</v>
      </c>
    </row>
    <row r="926" spans="1:4" x14ac:dyDescent="0.25">
      <c r="A926" s="13" t="s">
        <v>8219</v>
      </c>
      <c r="B926" s="13">
        <v>1375</v>
      </c>
      <c r="C926" s="15" t="s">
        <v>8221</v>
      </c>
      <c r="D926" s="13">
        <v>7</v>
      </c>
    </row>
    <row r="927" spans="1:4" x14ac:dyDescent="0.25">
      <c r="A927" s="13" t="s">
        <v>8219</v>
      </c>
      <c r="B927" s="13">
        <v>17</v>
      </c>
      <c r="C927" s="15" t="s">
        <v>8221</v>
      </c>
      <c r="D927" s="13">
        <v>5</v>
      </c>
    </row>
    <row r="928" spans="1:4" x14ac:dyDescent="0.25">
      <c r="A928" s="13" t="s">
        <v>8219</v>
      </c>
      <c r="B928" s="13">
        <v>354</v>
      </c>
      <c r="C928" s="15" t="s">
        <v>8221</v>
      </c>
      <c r="D928" s="13">
        <v>0</v>
      </c>
    </row>
    <row r="929" spans="1:4" x14ac:dyDescent="0.25">
      <c r="A929" s="13" t="s">
        <v>8219</v>
      </c>
      <c r="B929" s="13">
        <v>191</v>
      </c>
      <c r="C929" s="15" t="s">
        <v>8221</v>
      </c>
      <c r="D929" s="13">
        <v>0</v>
      </c>
    </row>
    <row r="930" spans="1:4" x14ac:dyDescent="0.25">
      <c r="A930" s="13" t="s">
        <v>8219</v>
      </c>
      <c r="B930" s="13">
        <v>303</v>
      </c>
      <c r="C930" s="15" t="s">
        <v>8221</v>
      </c>
      <c r="D930" s="13">
        <v>0</v>
      </c>
    </row>
    <row r="931" spans="1:4" x14ac:dyDescent="0.25">
      <c r="A931" s="13" t="s">
        <v>8219</v>
      </c>
      <c r="B931" s="13">
        <v>137</v>
      </c>
      <c r="C931" s="15" t="s">
        <v>8221</v>
      </c>
      <c r="D931" s="13">
        <v>2</v>
      </c>
    </row>
    <row r="932" spans="1:4" x14ac:dyDescent="0.25">
      <c r="A932" s="13" t="s">
        <v>8219</v>
      </c>
      <c r="B932" s="13">
        <v>41</v>
      </c>
      <c r="C932" s="15" t="s">
        <v>8221</v>
      </c>
      <c r="D932" s="13">
        <v>0</v>
      </c>
    </row>
    <row r="933" spans="1:4" x14ac:dyDescent="0.25">
      <c r="A933" s="13" t="s">
        <v>8219</v>
      </c>
      <c r="B933" s="13">
        <v>398</v>
      </c>
      <c r="C933" s="15" t="s">
        <v>8221</v>
      </c>
      <c r="D933" s="13">
        <v>0</v>
      </c>
    </row>
    <row r="934" spans="1:4" x14ac:dyDescent="0.25">
      <c r="A934" s="13" t="s">
        <v>8219</v>
      </c>
      <c r="B934" s="13">
        <v>1737</v>
      </c>
      <c r="C934" s="15" t="s">
        <v>8221</v>
      </c>
      <c r="D934" s="13">
        <v>28</v>
      </c>
    </row>
    <row r="935" spans="1:4" x14ac:dyDescent="0.25">
      <c r="A935" s="13" t="s">
        <v>8219</v>
      </c>
      <c r="B935" s="13">
        <v>971</v>
      </c>
      <c r="C935" s="15" t="s">
        <v>8221</v>
      </c>
      <c r="D935" s="13">
        <v>2</v>
      </c>
    </row>
    <row r="936" spans="1:4" x14ac:dyDescent="0.25">
      <c r="A936" s="13" t="s">
        <v>8219</v>
      </c>
      <c r="B936" s="13">
        <v>183</v>
      </c>
      <c r="C936" s="15" t="s">
        <v>8221</v>
      </c>
      <c r="D936" s="13">
        <v>0</v>
      </c>
    </row>
    <row r="937" spans="1:4" x14ac:dyDescent="0.25">
      <c r="A937" s="13" t="s">
        <v>8219</v>
      </c>
      <c r="B937" s="13">
        <v>4562</v>
      </c>
      <c r="C937" s="15" t="s">
        <v>8221</v>
      </c>
      <c r="D937" s="13">
        <v>0</v>
      </c>
    </row>
    <row r="938" spans="1:4" x14ac:dyDescent="0.25">
      <c r="A938" s="13" t="s">
        <v>8219</v>
      </c>
      <c r="B938" s="13">
        <v>26457</v>
      </c>
      <c r="C938" s="15" t="s">
        <v>8221</v>
      </c>
      <c r="D938" s="13">
        <v>0</v>
      </c>
    </row>
    <row r="939" spans="1:4" x14ac:dyDescent="0.25">
      <c r="A939" s="13" t="s">
        <v>8219</v>
      </c>
      <c r="B939" s="13">
        <v>162</v>
      </c>
      <c r="C939" s="15" t="s">
        <v>8221</v>
      </c>
      <c r="D939" s="13">
        <v>4</v>
      </c>
    </row>
    <row r="940" spans="1:4" x14ac:dyDescent="0.25">
      <c r="A940" s="13" t="s">
        <v>8219</v>
      </c>
      <c r="B940" s="13">
        <v>479</v>
      </c>
      <c r="C940" s="15" t="s">
        <v>8221</v>
      </c>
      <c r="D940" s="13">
        <v>12</v>
      </c>
    </row>
    <row r="941" spans="1:4" x14ac:dyDescent="0.25">
      <c r="A941" s="13" t="s">
        <v>8219</v>
      </c>
      <c r="B941" s="13">
        <v>426</v>
      </c>
      <c r="C941" s="15" t="s">
        <v>8221</v>
      </c>
      <c r="D941" s="13">
        <v>0</v>
      </c>
    </row>
    <row r="942" spans="1:4" x14ac:dyDescent="0.25">
      <c r="A942" s="13" t="s">
        <v>8219</v>
      </c>
      <c r="B942" s="13">
        <v>450</v>
      </c>
      <c r="C942" s="15" t="s">
        <v>8221</v>
      </c>
      <c r="D942" s="13">
        <v>33</v>
      </c>
    </row>
    <row r="943" spans="1:4" x14ac:dyDescent="0.25">
      <c r="A943" s="13" t="s">
        <v>8219</v>
      </c>
      <c r="B943" s="13">
        <v>1780</v>
      </c>
      <c r="C943" s="15" t="s">
        <v>8221</v>
      </c>
      <c r="D943" s="13">
        <v>0</v>
      </c>
    </row>
    <row r="944" spans="1:4" x14ac:dyDescent="0.25">
      <c r="A944" s="13" t="s">
        <v>8219</v>
      </c>
      <c r="B944" s="13">
        <v>122</v>
      </c>
      <c r="C944" s="15" t="s">
        <v>8221</v>
      </c>
      <c r="D944" s="13">
        <v>4</v>
      </c>
    </row>
    <row r="945" spans="1:4" x14ac:dyDescent="0.25">
      <c r="A945" s="13" t="s">
        <v>8219</v>
      </c>
      <c r="B945" s="13">
        <v>95</v>
      </c>
      <c r="C945" s="15" t="s">
        <v>8221</v>
      </c>
      <c r="D945" s="13">
        <v>0</v>
      </c>
    </row>
    <row r="946" spans="1:4" x14ac:dyDescent="0.25">
      <c r="A946" s="13" t="s">
        <v>8219</v>
      </c>
      <c r="B946" s="13">
        <v>325</v>
      </c>
      <c r="C946" s="15" t="s">
        <v>8221</v>
      </c>
      <c r="D946" s="13">
        <v>11</v>
      </c>
    </row>
    <row r="947" spans="1:4" x14ac:dyDescent="0.25">
      <c r="A947" s="13" t="s">
        <v>8219</v>
      </c>
      <c r="B947" s="13">
        <v>353</v>
      </c>
      <c r="C947" s="15" t="s">
        <v>8221</v>
      </c>
      <c r="D947" s="13">
        <v>1</v>
      </c>
    </row>
    <row r="948" spans="1:4" x14ac:dyDescent="0.25">
      <c r="A948" s="13" t="s">
        <v>8219</v>
      </c>
      <c r="B948" s="13">
        <v>105</v>
      </c>
      <c r="C948" s="15" t="s">
        <v>8221</v>
      </c>
      <c r="D948" s="13">
        <v>5</v>
      </c>
    </row>
    <row r="949" spans="1:4" x14ac:dyDescent="0.25">
      <c r="A949" s="13" t="s">
        <v>8219</v>
      </c>
      <c r="B949" s="13">
        <v>729</v>
      </c>
      <c r="C949" s="15" t="s">
        <v>8221</v>
      </c>
      <c r="D949" s="13">
        <v>0</v>
      </c>
    </row>
    <row r="950" spans="1:4" x14ac:dyDescent="0.25">
      <c r="A950" s="13" t="s">
        <v>8219</v>
      </c>
      <c r="B950" s="13">
        <v>454</v>
      </c>
      <c r="C950" s="15" t="s">
        <v>8221</v>
      </c>
      <c r="D950" s="13">
        <v>1</v>
      </c>
    </row>
    <row r="951" spans="1:4" x14ac:dyDescent="0.25">
      <c r="A951" s="13" t="s">
        <v>8219</v>
      </c>
      <c r="B951" s="13">
        <v>539</v>
      </c>
      <c r="C951" s="15" t="s">
        <v>8221</v>
      </c>
      <c r="D951" s="13">
        <v>1</v>
      </c>
    </row>
    <row r="952" spans="1:4" x14ac:dyDescent="0.25">
      <c r="A952" s="13" t="s">
        <v>8219</v>
      </c>
      <c r="B952" s="13">
        <v>79</v>
      </c>
      <c r="C952" s="15" t="s">
        <v>8221</v>
      </c>
      <c r="D952" s="13">
        <v>6</v>
      </c>
    </row>
    <row r="953" spans="1:4" x14ac:dyDescent="0.25">
      <c r="A953" s="13" t="s">
        <v>8219</v>
      </c>
      <c r="B953" s="13">
        <v>94</v>
      </c>
      <c r="C953" s="15" t="s">
        <v>8221</v>
      </c>
      <c r="D953" s="13">
        <v>8</v>
      </c>
    </row>
    <row r="954" spans="1:4" x14ac:dyDescent="0.25">
      <c r="A954" s="13" t="s">
        <v>8219</v>
      </c>
      <c r="B954" s="13">
        <v>625</v>
      </c>
      <c r="C954" s="15" t="s">
        <v>8221</v>
      </c>
      <c r="D954" s="13">
        <v>1</v>
      </c>
    </row>
    <row r="955" spans="1:4" x14ac:dyDescent="0.25">
      <c r="A955" s="13" t="s">
        <v>8219</v>
      </c>
      <c r="B955" s="13">
        <v>508</v>
      </c>
      <c r="C955" s="15" t="s">
        <v>8221</v>
      </c>
      <c r="D955" s="13">
        <v>0</v>
      </c>
    </row>
    <row r="956" spans="1:4" x14ac:dyDescent="0.25">
      <c r="A956" s="13" t="s">
        <v>8219</v>
      </c>
      <c r="B956" s="13">
        <v>531</v>
      </c>
      <c r="C956" s="15" t="s">
        <v>8221</v>
      </c>
      <c r="D956" s="13">
        <v>2</v>
      </c>
    </row>
    <row r="957" spans="1:4" x14ac:dyDescent="0.25">
      <c r="A957" s="13" t="s">
        <v>8219</v>
      </c>
      <c r="B957" s="13">
        <v>158</v>
      </c>
      <c r="C957" s="15" t="s">
        <v>8221</v>
      </c>
      <c r="D957" s="13">
        <v>1</v>
      </c>
    </row>
    <row r="958" spans="1:4" x14ac:dyDescent="0.25">
      <c r="A958" s="13" t="s">
        <v>8219</v>
      </c>
      <c r="B958" s="13">
        <v>508</v>
      </c>
      <c r="C958" s="15" t="s">
        <v>8221</v>
      </c>
      <c r="D958" s="13">
        <v>0</v>
      </c>
    </row>
    <row r="959" spans="1:4" x14ac:dyDescent="0.25">
      <c r="A959" s="13" t="s">
        <v>8219</v>
      </c>
      <c r="B959" s="13">
        <v>644</v>
      </c>
      <c r="C959" s="15" t="s">
        <v>8221</v>
      </c>
      <c r="D959" s="13">
        <v>1</v>
      </c>
    </row>
    <row r="960" spans="1:4" x14ac:dyDescent="0.25">
      <c r="A960" s="13" t="s">
        <v>8219</v>
      </c>
      <c r="B960" s="13">
        <v>848</v>
      </c>
      <c r="C960" s="15" t="s">
        <v>8221</v>
      </c>
      <c r="D960" s="13">
        <v>19</v>
      </c>
    </row>
    <row r="961" spans="1:4" x14ac:dyDescent="0.25">
      <c r="A961" s="13" t="s">
        <v>8219</v>
      </c>
      <c r="B961" s="13">
        <v>429</v>
      </c>
      <c r="C961" s="15" t="s">
        <v>8221</v>
      </c>
      <c r="D961" s="13">
        <v>27</v>
      </c>
    </row>
    <row r="962" spans="1:4" x14ac:dyDescent="0.25">
      <c r="A962" s="13" t="s">
        <v>8219</v>
      </c>
      <c r="B962" s="13">
        <v>204</v>
      </c>
      <c r="C962" s="15" t="s">
        <v>8221</v>
      </c>
      <c r="D962" s="13">
        <v>7</v>
      </c>
    </row>
    <row r="963" spans="1:4" x14ac:dyDescent="0.25">
      <c r="A963" s="13" t="s">
        <v>8219</v>
      </c>
      <c r="B963" s="13">
        <v>379</v>
      </c>
      <c r="C963" s="15" t="s">
        <v>8221</v>
      </c>
      <c r="D963" s="13">
        <v>14</v>
      </c>
    </row>
    <row r="964" spans="1:4" x14ac:dyDescent="0.25">
      <c r="A964" s="13" t="s">
        <v>8219</v>
      </c>
      <c r="B964" s="13">
        <v>271</v>
      </c>
      <c r="C964" s="15" t="s">
        <v>8221</v>
      </c>
      <c r="D964" s="13">
        <v>5</v>
      </c>
    </row>
    <row r="965" spans="1:4" x14ac:dyDescent="0.25">
      <c r="A965" s="13" t="s">
        <v>8219</v>
      </c>
      <c r="B965" s="13">
        <v>120</v>
      </c>
      <c r="C965" s="15" t="s">
        <v>8221</v>
      </c>
      <c r="D965" s="13">
        <v>30</v>
      </c>
    </row>
    <row r="966" spans="1:4" x14ac:dyDescent="0.25">
      <c r="A966" s="13" t="s">
        <v>8219</v>
      </c>
      <c r="B966" s="13">
        <v>140</v>
      </c>
      <c r="C966" s="15" t="s">
        <v>8221</v>
      </c>
      <c r="D966" s="13">
        <v>1</v>
      </c>
    </row>
    <row r="967" spans="1:4" x14ac:dyDescent="0.25">
      <c r="A967" s="13" t="s">
        <v>8219</v>
      </c>
      <c r="B967" s="13">
        <v>193</v>
      </c>
      <c r="C967" s="15" t="s">
        <v>8221</v>
      </c>
      <c r="D967" s="13">
        <v>0</v>
      </c>
    </row>
    <row r="968" spans="1:4" x14ac:dyDescent="0.25">
      <c r="A968" s="13" t="s">
        <v>8219</v>
      </c>
      <c r="B968" s="13">
        <v>180</v>
      </c>
      <c r="C968" s="15" t="s">
        <v>8221</v>
      </c>
      <c r="D968" s="13">
        <v>60</v>
      </c>
    </row>
    <row r="969" spans="1:4" x14ac:dyDescent="0.25">
      <c r="A969" s="13" t="s">
        <v>8219</v>
      </c>
      <c r="B969" s="13">
        <v>263</v>
      </c>
      <c r="C969" s="15" t="s">
        <v>8221</v>
      </c>
      <c r="D969" s="13">
        <v>84</v>
      </c>
    </row>
    <row r="970" spans="1:4" x14ac:dyDescent="0.25">
      <c r="A970" s="13" t="s">
        <v>8219</v>
      </c>
      <c r="B970" s="13">
        <v>217</v>
      </c>
      <c r="C970" s="15" t="s">
        <v>8221</v>
      </c>
      <c r="D970" s="13">
        <v>47</v>
      </c>
    </row>
    <row r="971" spans="1:4" x14ac:dyDescent="0.25">
      <c r="A971" s="13" t="s">
        <v>8219</v>
      </c>
      <c r="B971" s="13">
        <v>443</v>
      </c>
      <c r="C971" s="15" t="s">
        <v>8221</v>
      </c>
      <c r="D971" s="13">
        <v>66</v>
      </c>
    </row>
    <row r="972" spans="1:4" x14ac:dyDescent="0.25">
      <c r="A972" s="13" t="s">
        <v>8219</v>
      </c>
      <c r="B972" s="13">
        <v>1373</v>
      </c>
      <c r="C972" s="15" t="s">
        <v>8221</v>
      </c>
      <c r="D972" s="13">
        <v>171</v>
      </c>
    </row>
    <row r="973" spans="1:4" x14ac:dyDescent="0.25">
      <c r="A973" s="13" t="s">
        <v>8219</v>
      </c>
      <c r="B973" s="13">
        <v>742</v>
      </c>
      <c r="C973" s="15" t="s">
        <v>8221</v>
      </c>
      <c r="D973" s="13">
        <v>29</v>
      </c>
    </row>
    <row r="974" spans="1:4" x14ac:dyDescent="0.25">
      <c r="A974" s="13" t="s">
        <v>8219</v>
      </c>
      <c r="B974" s="13">
        <v>170</v>
      </c>
      <c r="C974" s="15" t="s">
        <v>8221</v>
      </c>
      <c r="D974" s="13">
        <v>9</v>
      </c>
    </row>
    <row r="975" spans="1:4" x14ac:dyDescent="0.25">
      <c r="A975" s="13" t="s">
        <v>8219</v>
      </c>
      <c r="B975" s="13">
        <v>242</v>
      </c>
      <c r="C975" s="15" t="s">
        <v>8221</v>
      </c>
      <c r="D975" s="13">
        <v>27</v>
      </c>
    </row>
    <row r="976" spans="1:4" x14ac:dyDescent="0.25">
      <c r="A976" s="13" t="s">
        <v>8219</v>
      </c>
      <c r="B976" s="13">
        <v>541</v>
      </c>
      <c r="C976" s="15" t="s">
        <v>8221</v>
      </c>
      <c r="D976" s="13">
        <v>2</v>
      </c>
    </row>
    <row r="977" spans="1:4" x14ac:dyDescent="0.25">
      <c r="A977" s="13" t="s">
        <v>8219</v>
      </c>
      <c r="B977" s="13">
        <v>121</v>
      </c>
      <c r="C977" s="15" t="s">
        <v>8221</v>
      </c>
      <c r="D977" s="13">
        <v>3</v>
      </c>
    </row>
    <row r="978" spans="1:4" x14ac:dyDescent="0.25">
      <c r="A978" s="13" t="s">
        <v>8219</v>
      </c>
      <c r="B978" s="13">
        <v>621</v>
      </c>
      <c r="C978" s="15" t="s">
        <v>8221</v>
      </c>
      <c r="D978" s="13">
        <v>4</v>
      </c>
    </row>
    <row r="979" spans="1:4" x14ac:dyDescent="0.25">
      <c r="A979" s="13" t="s">
        <v>8219</v>
      </c>
      <c r="B979" s="13">
        <v>101</v>
      </c>
      <c r="C979" s="15" t="s">
        <v>8221</v>
      </c>
      <c r="D979" s="13">
        <v>2</v>
      </c>
    </row>
    <row r="980" spans="1:4" x14ac:dyDescent="0.25">
      <c r="A980" s="13" t="s">
        <v>8219</v>
      </c>
      <c r="B980" s="13">
        <v>554</v>
      </c>
      <c r="C980" s="15" t="s">
        <v>8221</v>
      </c>
      <c r="D980" s="13">
        <v>20</v>
      </c>
    </row>
    <row r="981" spans="1:4" x14ac:dyDescent="0.25">
      <c r="A981" s="13" t="s">
        <v>8219</v>
      </c>
      <c r="B981" s="13">
        <v>666</v>
      </c>
      <c r="C981" s="15" t="s">
        <v>8221</v>
      </c>
      <c r="D981" s="13">
        <v>3</v>
      </c>
    </row>
    <row r="982" spans="1:4" x14ac:dyDescent="0.25">
      <c r="A982" s="13" t="s">
        <v>8219</v>
      </c>
      <c r="B982" s="13">
        <v>410</v>
      </c>
      <c r="C982" s="15" t="s">
        <v>8221</v>
      </c>
      <c r="D982" s="13">
        <v>4</v>
      </c>
    </row>
    <row r="983" spans="1:4" x14ac:dyDescent="0.25">
      <c r="A983" s="13" t="s">
        <v>8219</v>
      </c>
      <c r="B983" s="13">
        <v>375</v>
      </c>
      <c r="C983" s="15" t="s">
        <v>8221</v>
      </c>
      <c r="D983" s="13">
        <v>1</v>
      </c>
    </row>
    <row r="984" spans="1:4" x14ac:dyDescent="0.25">
      <c r="A984" s="13" t="s">
        <v>8219</v>
      </c>
      <c r="B984" s="13">
        <v>1364</v>
      </c>
      <c r="C984" s="15" t="s">
        <v>8221</v>
      </c>
      <c r="D984" s="13">
        <v>0</v>
      </c>
    </row>
    <row r="985" spans="1:4" x14ac:dyDescent="0.25">
      <c r="A985" s="13" t="s">
        <v>8219</v>
      </c>
      <c r="B985" s="13">
        <v>35</v>
      </c>
      <c r="C985" s="15" t="s">
        <v>8221</v>
      </c>
      <c r="D985" s="13">
        <v>0</v>
      </c>
    </row>
    <row r="986" spans="1:4" x14ac:dyDescent="0.25">
      <c r="A986" s="13" t="s">
        <v>8219</v>
      </c>
      <c r="B986" s="13">
        <v>203</v>
      </c>
      <c r="C986" s="15" t="s">
        <v>8221</v>
      </c>
      <c r="D986" s="13">
        <v>14</v>
      </c>
    </row>
    <row r="987" spans="1:4" x14ac:dyDescent="0.25">
      <c r="A987" s="13" t="s">
        <v>8219</v>
      </c>
      <c r="B987" s="13">
        <v>49</v>
      </c>
      <c r="C987" s="15" t="s">
        <v>8221</v>
      </c>
      <c r="D987" s="13">
        <v>1</v>
      </c>
    </row>
    <row r="988" spans="1:4" x14ac:dyDescent="0.25">
      <c r="A988" s="13" t="s">
        <v>8219</v>
      </c>
      <c r="B988" s="13">
        <v>5812</v>
      </c>
      <c r="C988" s="15" t="s">
        <v>8221</v>
      </c>
      <c r="D988" s="13">
        <v>118</v>
      </c>
    </row>
    <row r="989" spans="1:4" x14ac:dyDescent="0.25">
      <c r="A989" s="13" t="s">
        <v>8219</v>
      </c>
      <c r="B989" s="13">
        <v>1556</v>
      </c>
      <c r="C989" s="15" t="s">
        <v>8221</v>
      </c>
      <c r="D989" s="13">
        <v>2</v>
      </c>
    </row>
    <row r="990" spans="1:4" x14ac:dyDescent="0.25">
      <c r="A990" s="13" t="s">
        <v>8219</v>
      </c>
      <c r="B990" s="13">
        <v>65</v>
      </c>
      <c r="C990" s="15" t="s">
        <v>8221</v>
      </c>
      <c r="D990" s="13">
        <v>1</v>
      </c>
    </row>
    <row r="991" spans="1:4" x14ac:dyDescent="0.25">
      <c r="A991" s="13" t="s">
        <v>8219</v>
      </c>
      <c r="B991" s="13">
        <v>10</v>
      </c>
      <c r="C991" s="15" t="s">
        <v>8221</v>
      </c>
      <c r="D991" s="13">
        <v>3</v>
      </c>
    </row>
    <row r="992" spans="1:4" x14ac:dyDescent="0.25">
      <c r="A992" s="13" t="s">
        <v>8219</v>
      </c>
      <c r="B992" s="13">
        <v>76</v>
      </c>
      <c r="C992" s="15" t="s">
        <v>8221</v>
      </c>
      <c r="D992" s="13">
        <v>1</v>
      </c>
    </row>
    <row r="993" spans="1:4" x14ac:dyDescent="0.25">
      <c r="A993" s="13" t="s">
        <v>8219</v>
      </c>
      <c r="B993" s="13">
        <v>263</v>
      </c>
      <c r="C993" s="15" t="s">
        <v>8221</v>
      </c>
      <c r="D993" s="13">
        <v>3</v>
      </c>
    </row>
    <row r="994" spans="1:4" x14ac:dyDescent="0.25">
      <c r="A994" s="13" t="s">
        <v>8219</v>
      </c>
      <c r="B994" s="13">
        <v>1530</v>
      </c>
      <c r="C994" s="15" t="s">
        <v>8221</v>
      </c>
      <c r="D994" s="13">
        <v>38</v>
      </c>
    </row>
    <row r="995" spans="1:4" x14ac:dyDescent="0.25">
      <c r="A995" s="13" t="s">
        <v>8219</v>
      </c>
      <c r="B995" s="13">
        <v>278</v>
      </c>
      <c r="C995" s="15" t="s">
        <v>8221</v>
      </c>
      <c r="D995" s="13">
        <v>52</v>
      </c>
    </row>
    <row r="996" spans="1:4" x14ac:dyDescent="0.25">
      <c r="A996" s="13" t="s">
        <v>8219</v>
      </c>
      <c r="B996" s="13">
        <v>350</v>
      </c>
      <c r="C996" s="15" t="s">
        <v>8221</v>
      </c>
      <c r="D996" s="13">
        <v>2</v>
      </c>
    </row>
    <row r="997" spans="1:4" x14ac:dyDescent="0.25">
      <c r="A997" s="13" t="s">
        <v>8219</v>
      </c>
      <c r="B997" s="13">
        <v>470</v>
      </c>
      <c r="C997" s="15" t="s">
        <v>8221</v>
      </c>
      <c r="D997" s="13">
        <v>0</v>
      </c>
    </row>
    <row r="998" spans="1:4" x14ac:dyDescent="0.25">
      <c r="A998" s="13" t="s">
        <v>8219</v>
      </c>
      <c r="B998" s="13">
        <v>3</v>
      </c>
      <c r="C998" s="15" t="s">
        <v>8221</v>
      </c>
      <c r="D998" s="13">
        <v>4</v>
      </c>
    </row>
    <row r="999" spans="1:4" x14ac:dyDescent="0.25">
      <c r="A999" s="13" t="s">
        <v>8219</v>
      </c>
      <c r="B999" s="13">
        <v>8200</v>
      </c>
      <c r="C999" s="15" t="s">
        <v>8221</v>
      </c>
      <c r="D999" s="13">
        <v>4</v>
      </c>
    </row>
    <row r="1000" spans="1:4" x14ac:dyDescent="0.25">
      <c r="A1000" s="13" t="s">
        <v>8219</v>
      </c>
      <c r="B1000" s="13">
        <v>8359</v>
      </c>
      <c r="C1000" s="15" t="s">
        <v>8221</v>
      </c>
      <c r="D1000" s="13">
        <v>18</v>
      </c>
    </row>
    <row r="1001" spans="1:4" x14ac:dyDescent="0.25">
      <c r="A1001" s="13" t="s">
        <v>8219</v>
      </c>
      <c r="B1001" s="13">
        <v>188</v>
      </c>
      <c r="C1001" s="15" t="s">
        <v>8221</v>
      </c>
      <c r="D1001" s="13">
        <v>0</v>
      </c>
    </row>
    <row r="1002" spans="1:4" x14ac:dyDescent="0.25">
      <c r="A1002" s="13" t="s">
        <v>8219</v>
      </c>
      <c r="B1002" s="13">
        <v>48</v>
      </c>
      <c r="C1002" s="15" t="s">
        <v>8221</v>
      </c>
      <c r="D1002" s="13">
        <v>22</v>
      </c>
    </row>
    <row r="1003" spans="1:4" x14ac:dyDescent="0.25">
      <c r="A1003" s="13" t="s">
        <v>8219</v>
      </c>
      <c r="B1003" s="13">
        <v>607</v>
      </c>
      <c r="C1003" s="15" t="s">
        <v>8221</v>
      </c>
      <c r="D1003" s="13">
        <v>49</v>
      </c>
    </row>
    <row r="1004" spans="1:4" x14ac:dyDescent="0.25">
      <c r="A1004" s="13" t="s">
        <v>8219</v>
      </c>
      <c r="B1004" s="13">
        <v>50</v>
      </c>
      <c r="C1004" s="15" t="s">
        <v>8221</v>
      </c>
      <c r="D1004" s="13">
        <v>19</v>
      </c>
    </row>
    <row r="1005" spans="1:4" x14ac:dyDescent="0.25">
      <c r="A1005" s="13" t="s">
        <v>8219</v>
      </c>
      <c r="B1005" s="13">
        <v>55</v>
      </c>
      <c r="C1005" s="15" t="s">
        <v>8221</v>
      </c>
      <c r="D1005" s="13">
        <v>4</v>
      </c>
    </row>
    <row r="1006" spans="1:4" x14ac:dyDescent="0.25">
      <c r="A1006" s="13" t="s">
        <v>8219</v>
      </c>
      <c r="B1006" s="13">
        <v>38</v>
      </c>
      <c r="C1006" s="15" t="s">
        <v>8221</v>
      </c>
      <c r="D1006" s="13">
        <v>4</v>
      </c>
    </row>
    <row r="1007" spans="1:4" x14ac:dyDescent="0.25">
      <c r="A1007" s="13" t="s">
        <v>8219</v>
      </c>
      <c r="B1007" s="13">
        <v>25</v>
      </c>
      <c r="C1007" s="15" t="s">
        <v>8221</v>
      </c>
      <c r="D1007" s="13">
        <v>2</v>
      </c>
    </row>
    <row r="1008" spans="1:4" x14ac:dyDescent="0.25">
      <c r="A1008" s="13" t="s">
        <v>8219</v>
      </c>
      <c r="B1008" s="13">
        <v>46</v>
      </c>
      <c r="C1008" s="15" t="s">
        <v>8221</v>
      </c>
      <c r="D1008" s="13">
        <v>0</v>
      </c>
    </row>
    <row r="1009" spans="1:4" x14ac:dyDescent="0.25">
      <c r="A1009" s="13" t="s">
        <v>8219</v>
      </c>
      <c r="B1009" s="13">
        <v>83</v>
      </c>
      <c r="C1009" s="15" t="s">
        <v>8221</v>
      </c>
      <c r="D1009" s="13">
        <v>0</v>
      </c>
    </row>
    <row r="1010" spans="1:4" x14ac:dyDescent="0.25">
      <c r="A1010" s="13" t="s">
        <v>8219</v>
      </c>
      <c r="B1010" s="13">
        <v>35</v>
      </c>
      <c r="C1010" s="15" t="s">
        <v>8221</v>
      </c>
      <c r="D1010" s="13">
        <v>14</v>
      </c>
    </row>
    <row r="1011" spans="1:4" x14ac:dyDescent="0.25">
      <c r="A1011" s="13" t="s">
        <v>8219</v>
      </c>
      <c r="B1011" s="13">
        <v>25</v>
      </c>
      <c r="C1011" s="15" t="s">
        <v>8221</v>
      </c>
      <c r="D1011" s="13">
        <v>8</v>
      </c>
    </row>
    <row r="1012" spans="1:4" x14ac:dyDescent="0.25">
      <c r="A1012" s="13" t="s">
        <v>8219</v>
      </c>
      <c r="B1012" s="13">
        <v>75</v>
      </c>
      <c r="C1012" s="15" t="s">
        <v>8221</v>
      </c>
      <c r="D1012" s="13">
        <v>0</v>
      </c>
    </row>
    <row r="1013" spans="1:4" x14ac:dyDescent="0.25">
      <c r="A1013" s="13" t="s">
        <v>8219</v>
      </c>
      <c r="B1013" s="13">
        <v>62</v>
      </c>
      <c r="C1013" s="15" t="s">
        <v>8221</v>
      </c>
      <c r="D1013" s="13">
        <v>15</v>
      </c>
    </row>
    <row r="1014" spans="1:4" x14ac:dyDescent="0.25">
      <c r="A1014" s="13" t="s">
        <v>8219</v>
      </c>
      <c r="B1014" s="13">
        <v>160</v>
      </c>
      <c r="C1014" s="15" t="s">
        <v>8221</v>
      </c>
      <c r="D1014" s="13">
        <v>33</v>
      </c>
    </row>
    <row r="1015" spans="1:4" x14ac:dyDescent="0.25">
      <c r="A1015" s="13" t="s">
        <v>8219</v>
      </c>
      <c r="B1015" s="13">
        <v>246</v>
      </c>
      <c r="C1015" s="15" t="s">
        <v>8221</v>
      </c>
      <c r="D1015" s="13">
        <v>2</v>
      </c>
    </row>
    <row r="1016" spans="1:4" x14ac:dyDescent="0.25">
      <c r="A1016" s="13" t="s">
        <v>8219</v>
      </c>
      <c r="B1016" s="13">
        <v>55</v>
      </c>
      <c r="C1016" s="15" t="s">
        <v>8221</v>
      </c>
      <c r="D1016" s="13">
        <v>6</v>
      </c>
    </row>
    <row r="1017" spans="1:4" x14ac:dyDescent="0.25">
      <c r="A1017" s="13" t="s">
        <v>8219</v>
      </c>
      <c r="B1017" s="13">
        <v>23</v>
      </c>
      <c r="C1017" s="15" t="s">
        <v>8221</v>
      </c>
      <c r="D1017" s="13">
        <v>2</v>
      </c>
    </row>
    <row r="1018" spans="1:4" x14ac:dyDescent="0.25">
      <c r="A1018" s="13" t="s">
        <v>8219</v>
      </c>
      <c r="B1018" s="13">
        <v>72</v>
      </c>
      <c r="C1018" s="15" t="s">
        <v>8221</v>
      </c>
      <c r="D1018" s="13">
        <v>0</v>
      </c>
    </row>
    <row r="1019" spans="1:4" x14ac:dyDescent="0.25">
      <c r="A1019" s="13" t="s">
        <v>8219</v>
      </c>
      <c r="B1019" s="13">
        <v>22</v>
      </c>
      <c r="C1019" s="15" t="s">
        <v>8221</v>
      </c>
      <c r="D1019" s="13">
        <v>4</v>
      </c>
    </row>
    <row r="1020" spans="1:4" x14ac:dyDescent="0.25">
      <c r="A1020" s="13" t="s">
        <v>8219</v>
      </c>
      <c r="B1020" s="13">
        <v>14</v>
      </c>
      <c r="C1020" s="15" t="s">
        <v>8221</v>
      </c>
      <c r="D1020" s="13">
        <v>1</v>
      </c>
    </row>
    <row r="1021" spans="1:4" x14ac:dyDescent="0.25">
      <c r="A1021" s="13" t="s">
        <v>8219</v>
      </c>
      <c r="B1021" s="13">
        <v>38</v>
      </c>
      <c r="C1021" s="15" t="s">
        <v>8221</v>
      </c>
      <c r="D1021" s="13">
        <v>3</v>
      </c>
    </row>
    <row r="1022" spans="1:4" x14ac:dyDescent="0.25">
      <c r="A1022" s="13" t="s">
        <v>8219</v>
      </c>
      <c r="B1022" s="13">
        <v>32</v>
      </c>
      <c r="C1022" s="15" t="s">
        <v>8221</v>
      </c>
      <c r="D1022" s="13">
        <v>4</v>
      </c>
    </row>
    <row r="1023" spans="1:4" x14ac:dyDescent="0.25">
      <c r="A1023" s="13" t="s">
        <v>8219</v>
      </c>
      <c r="B1023" s="13">
        <v>63</v>
      </c>
      <c r="C1023" s="15" t="s">
        <v>8221</v>
      </c>
      <c r="D1023" s="13">
        <v>0</v>
      </c>
    </row>
    <row r="1024" spans="1:4" x14ac:dyDescent="0.25">
      <c r="A1024" s="13" t="s">
        <v>8219</v>
      </c>
      <c r="B1024" s="13">
        <v>27</v>
      </c>
      <c r="C1024" s="15" t="s">
        <v>8221</v>
      </c>
      <c r="D1024" s="13">
        <v>4</v>
      </c>
    </row>
    <row r="1025" spans="1:4" x14ac:dyDescent="0.25">
      <c r="A1025" s="13" t="s">
        <v>8219</v>
      </c>
      <c r="B1025" s="13">
        <v>44</v>
      </c>
      <c r="C1025" s="15" t="s">
        <v>8221</v>
      </c>
      <c r="D1025" s="13">
        <v>3</v>
      </c>
    </row>
    <row r="1026" spans="1:4" x14ac:dyDescent="0.25">
      <c r="A1026" s="13" t="s">
        <v>8219</v>
      </c>
      <c r="B1026" s="13">
        <v>38</v>
      </c>
      <c r="C1026" s="15" t="s">
        <v>8221</v>
      </c>
      <c r="D1026" s="13">
        <v>34</v>
      </c>
    </row>
    <row r="1027" spans="1:4" x14ac:dyDescent="0.25">
      <c r="A1027" s="13" t="s">
        <v>8219</v>
      </c>
      <c r="B1027" s="13">
        <v>115</v>
      </c>
      <c r="C1027" s="15" t="s">
        <v>8221</v>
      </c>
      <c r="D1027" s="13">
        <v>2</v>
      </c>
    </row>
    <row r="1028" spans="1:4" x14ac:dyDescent="0.25">
      <c r="A1028" s="13" t="s">
        <v>8219</v>
      </c>
      <c r="B1028" s="13">
        <v>37</v>
      </c>
      <c r="C1028" s="15" t="s">
        <v>8221</v>
      </c>
      <c r="D1028" s="13">
        <v>33</v>
      </c>
    </row>
    <row r="1029" spans="1:4" x14ac:dyDescent="0.25">
      <c r="A1029" s="13" t="s">
        <v>8219</v>
      </c>
      <c r="B1029" s="13">
        <v>99</v>
      </c>
      <c r="C1029" s="15" t="s">
        <v>8221</v>
      </c>
      <c r="D1029" s="13">
        <v>0</v>
      </c>
    </row>
    <row r="1030" spans="1:4" x14ac:dyDescent="0.25">
      <c r="A1030" s="13" t="s">
        <v>8219</v>
      </c>
      <c r="B1030" s="13">
        <v>44</v>
      </c>
      <c r="C1030" s="15" t="s">
        <v>8221</v>
      </c>
      <c r="D1030" s="13">
        <v>0</v>
      </c>
    </row>
    <row r="1031" spans="1:4" x14ac:dyDescent="0.25">
      <c r="A1031" s="13" t="s">
        <v>8219</v>
      </c>
      <c r="B1031" s="13">
        <v>58</v>
      </c>
      <c r="C1031" s="15" t="s">
        <v>8221</v>
      </c>
      <c r="D1031" s="13">
        <v>1</v>
      </c>
    </row>
    <row r="1032" spans="1:4" x14ac:dyDescent="0.25">
      <c r="A1032" s="13" t="s">
        <v>8219</v>
      </c>
      <c r="B1032" s="13">
        <v>191</v>
      </c>
      <c r="C1032" s="15" t="s">
        <v>8221</v>
      </c>
      <c r="D1032" s="13">
        <v>13</v>
      </c>
    </row>
    <row r="1033" spans="1:4" x14ac:dyDescent="0.25">
      <c r="A1033" s="13" t="s">
        <v>8219</v>
      </c>
      <c r="B1033" s="13">
        <v>40</v>
      </c>
      <c r="C1033" s="15" t="s">
        <v>8221</v>
      </c>
      <c r="D1033" s="13">
        <v>2</v>
      </c>
    </row>
    <row r="1034" spans="1:4" x14ac:dyDescent="0.25">
      <c r="A1034" s="13" t="s">
        <v>8219</v>
      </c>
      <c r="B1034" s="13">
        <v>38</v>
      </c>
      <c r="C1034" s="15" t="s">
        <v>8221</v>
      </c>
      <c r="D1034" s="13">
        <v>36</v>
      </c>
    </row>
    <row r="1035" spans="1:4" x14ac:dyDescent="0.25">
      <c r="A1035" s="13" t="s">
        <v>8219</v>
      </c>
      <c r="B1035" s="13">
        <v>39</v>
      </c>
      <c r="C1035" s="15" t="s">
        <v>8221</v>
      </c>
      <c r="D1035" s="13">
        <v>1</v>
      </c>
    </row>
    <row r="1036" spans="1:4" x14ac:dyDescent="0.25">
      <c r="A1036" s="13" t="s">
        <v>8219</v>
      </c>
      <c r="B1036" s="13">
        <v>11</v>
      </c>
      <c r="C1036" s="15" t="s">
        <v>8221</v>
      </c>
      <c r="D1036" s="13">
        <v>15</v>
      </c>
    </row>
    <row r="1037" spans="1:4" x14ac:dyDescent="0.25">
      <c r="A1037" s="13" t="s">
        <v>8219</v>
      </c>
      <c r="B1037" s="13">
        <v>107</v>
      </c>
      <c r="C1037" s="15" t="s">
        <v>8221</v>
      </c>
      <c r="D1037" s="13">
        <v>1</v>
      </c>
    </row>
    <row r="1038" spans="1:4" x14ac:dyDescent="0.25">
      <c r="A1038" s="13" t="s">
        <v>8219</v>
      </c>
      <c r="B1038" s="13">
        <v>147</v>
      </c>
      <c r="C1038" s="15" t="s">
        <v>8221</v>
      </c>
      <c r="D1038" s="13">
        <v>0</v>
      </c>
    </row>
    <row r="1039" spans="1:4" x14ac:dyDescent="0.25">
      <c r="A1039" s="13" t="s">
        <v>8219</v>
      </c>
      <c r="B1039" s="13">
        <v>36</v>
      </c>
      <c r="C1039" s="15" t="s">
        <v>8221</v>
      </c>
      <c r="D1039" s="13">
        <v>1</v>
      </c>
    </row>
    <row r="1040" spans="1:4" x14ac:dyDescent="0.25">
      <c r="A1040" s="13" t="s">
        <v>8219</v>
      </c>
      <c r="B1040" s="13">
        <v>92</v>
      </c>
      <c r="C1040" s="15" t="s">
        <v>8221</v>
      </c>
      <c r="D1040" s="13">
        <v>0</v>
      </c>
    </row>
    <row r="1041" spans="1:4" x14ac:dyDescent="0.25">
      <c r="A1041" s="13" t="s">
        <v>8219</v>
      </c>
      <c r="B1041" s="13">
        <v>35</v>
      </c>
      <c r="C1041" s="15" t="s">
        <v>8221</v>
      </c>
      <c r="D1041" s="13">
        <v>0</v>
      </c>
    </row>
    <row r="1042" spans="1:4" x14ac:dyDescent="0.25">
      <c r="A1042" s="13" t="s">
        <v>8219</v>
      </c>
      <c r="B1042" s="13">
        <v>17</v>
      </c>
      <c r="C1042" s="15" t="s">
        <v>8221</v>
      </c>
      <c r="D1042" s="13">
        <v>1</v>
      </c>
    </row>
    <row r="1043" spans="1:4" x14ac:dyDescent="0.25">
      <c r="A1043" s="13" t="s">
        <v>8219</v>
      </c>
      <c r="B1043" s="13">
        <v>22</v>
      </c>
      <c r="C1043" s="15" t="s">
        <v>8221</v>
      </c>
      <c r="D1043" s="13">
        <v>39</v>
      </c>
    </row>
    <row r="1044" spans="1:4" x14ac:dyDescent="0.25">
      <c r="A1044" s="13" t="s">
        <v>8219</v>
      </c>
      <c r="B1044" s="13">
        <v>69</v>
      </c>
      <c r="C1044" s="15" t="s">
        <v>8221</v>
      </c>
      <c r="D1044" s="13">
        <v>0</v>
      </c>
    </row>
    <row r="1045" spans="1:4" x14ac:dyDescent="0.25">
      <c r="A1045" s="13" t="s">
        <v>8219</v>
      </c>
      <c r="B1045" s="13">
        <v>13</v>
      </c>
      <c r="C1045" s="15" t="s">
        <v>8221</v>
      </c>
      <c r="D1045" s="13">
        <v>0</v>
      </c>
    </row>
    <row r="1046" spans="1:4" x14ac:dyDescent="0.25">
      <c r="A1046" s="13" t="s">
        <v>8219</v>
      </c>
      <c r="B1046" s="13">
        <v>58</v>
      </c>
      <c r="C1046" s="15" t="s">
        <v>8221</v>
      </c>
      <c r="D1046" s="13">
        <v>3</v>
      </c>
    </row>
    <row r="1047" spans="1:4" x14ac:dyDescent="0.25">
      <c r="A1047" s="13" t="s">
        <v>8219</v>
      </c>
      <c r="B1047" s="13">
        <v>44</v>
      </c>
      <c r="C1047" s="15" t="s">
        <v>8221</v>
      </c>
      <c r="D1047" s="13">
        <v>1</v>
      </c>
    </row>
    <row r="1048" spans="1:4" x14ac:dyDescent="0.25">
      <c r="A1048" s="13" t="s">
        <v>8219</v>
      </c>
      <c r="B1048" s="13">
        <v>83</v>
      </c>
      <c r="C1048" s="15" t="s">
        <v>8221</v>
      </c>
      <c r="D1048" s="13">
        <v>13</v>
      </c>
    </row>
    <row r="1049" spans="1:4" x14ac:dyDescent="0.25">
      <c r="A1049" s="13" t="s">
        <v>8219</v>
      </c>
      <c r="B1049" s="13">
        <v>117</v>
      </c>
      <c r="C1049" s="15" t="s">
        <v>8221</v>
      </c>
      <c r="D1049" s="13">
        <v>0</v>
      </c>
    </row>
    <row r="1050" spans="1:4" x14ac:dyDescent="0.25">
      <c r="A1050" s="13" t="s">
        <v>8219</v>
      </c>
      <c r="B1050" s="13">
        <v>32</v>
      </c>
      <c r="C1050" s="15" t="s">
        <v>8221</v>
      </c>
      <c r="D1050" s="13">
        <v>6</v>
      </c>
    </row>
    <row r="1051" spans="1:4" x14ac:dyDescent="0.25">
      <c r="A1051" s="13" t="s">
        <v>8219</v>
      </c>
      <c r="B1051" s="13">
        <v>8</v>
      </c>
      <c r="C1051" s="15" t="s">
        <v>8221</v>
      </c>
      <c r="D1051" s="13">
        <v>0</v>
      </c>
    </row>
    <row r="1052" spans="1:4" x14ac:dyDescent="0.25">
      <c r="A1052" s="13" t="s">
        <v>8219</v>
      </c>
      <c r="B1052" s="13">
        <v>340</v>
      </c>
      <c r="C1052" s="15" t="s">
        <v>8221</v>
      </c>
      <c r="D1052" s="13">
        <v>14</v>
      </c>
    </row>
    <row r="1053" spans="1:4" x14ac:dyDescent="0.25">
      <c r="A1053" s="13" t="s">
        <v>8219</v>
      </c>
      <c r="B1053" s="13">
        <v>7</v>
      </c>
      <c r="C1053" s="15" t="s">
        <v>8221</v>
      </c>
      <c r="D1053" s="13">
        <v>5</v>
      </c>
    </row>
    <row r="1054" spans="1:4" x14ac:dyDescent="0.25">
      <c r="A1054" s="13" t="s">
        <v>8219</v>
      </c>
      <c r="B1054" s="13">
        <v>19</v>
      </c>
      <c r="C1054" s="15" t="s">
        <v>8221</v>
      </c>
      <c r="D1054" s="13">
        <v>6</v>
      </c>
    </row>
    <row r="1055" spans="1:4" x14ac:dyDescent="0.25">
      <c r="A1055" s="13" t="s">
        <v>8219</v>
      </c>
      <c r="B1055" s="13">
        <v>47</v>
      </c>
      <c r="C1055" s="15" t="s">
        <v>8221</v>
      </c>
      <c r="D1055" s="13">
        <v>15</v>
      </c>
    </row>
    <row r="1056" spans="1:4" x14ac:dyDescent="0.25">
      <c r="A1056" s="13" t="s">
        <v>8219</v>
      </c>
      <c r="B1056" s="13">
        <v>13</v>
      </c>
      <c r="C1056" s="15" t="s">
        <v>8221</v>
      </c>
      <c r="D1056" s="13">
        <v>0</v>
      </c>
    </row>
    <row r="1057" spans="1:4" x14ac:dyDescent="0.25">
      <c r="A1057" s="13" t="s">
        <v>8219</v>
      </c>
      <c r="B1057" s="13">
        <v>90</v>
      </c>
      <c r="C1057" s="15" t="s">
        <v>8221</v>
      </c>
      <c r="D1057" s="13">
        <v>1</v>
      </c>
    </row>
    <row r="1058" spans="1:4" x14ac:dyDescent="0.25">
      <c r="A1058" s="13" t="s">
        <v>8219</v>
      </c>
      <c r="B1058" s="13">
        <v>63</v>
      </c>
      <c r="C1058" s="15" t="s">
        <v>8221</v>
      </c>
      <c r="D1058" s="13">
        <v>9</v>
      </c>
    </row>
    <row r="1059" spans="1:4" x14ac:dyDescent="0.25">
      <c r="A1059" s="13" t="s">
        <v>8219</v>
      </c>
      <c r="B1059" s="13">
        <v>26</v>
      </c>
      <c r="C1059" s="15" t="s">
        <v>8221</v>
      </c>
      <c r="D1059" s="13">
        <v>3</v>
      </c>
    </row>
    <row r="1060" spans="1:4" x14ac:dyDescent="0.25">
      <c r="A1060" s="13" t="s">
        <v>8219</v>
      </c>
      <c r="B1060" s="13">
        <v>71</v>
      </c>
      <c r="C1060" s="15" t="s">
        <v>8221</v>
      </c>
      <c r="D1060" s="13">
        <v>3</v>
      </c>
    </row>
    <row r="1061" spans="1:4" x14ac:dyDescent="0.25">
      <c r="A1061" s="13" t="s">
        <v>8219</v>
      </c>
      <c r="B1061" s="13">
        <v>38</v>
      </c>
      <c r="C1061" s="15" t="s">
        <v>8221</v>
      </c>
      <c r="D1061" s="13">
        <v>1</v>
      </c>
    </row>
    <row r="1062" spans="1:4" x14ac:dyDescent="0.25">
      <c r="A1062" s="13" t="s">
        <v>8219</v>
      </c>
      <c r="B1062" s="13">
        <v>859</v>
      </c>
      <c r="C1062" s="15" t="s">
        <v>8221</v>
      </c>
      <c r="D1062" s="13">
        <v>3</v>
      </c>
    </row>
    <row r="1063" spans="1:4" x14ac:dyDescent="0.25">
      <c r="A1063" s="13" t="s">
        <v>8219</v>
      </c>
      <c r="B1063" s="13">
        <v>21</v>
      </c>
      <c r="C1063" s="15" t="s">
        <v>8221</v>
      </c>
      <c r="D1063" s="13">
        <v>0</v>
      </c>
    </row>
    <row r="1064" spans="1:4" x14ac:dyDescent="0.25">
      <c r="A1064" s="13" t="s">
        <v>8219</v>
      </c>
      <c r="B1064" s="13">
        <v>78</v>
      </c>
      <c r="C1064" s="15" t="s">
        <v>8221</v>
      </c>
      <c r="D1064" s="13">
        <v>2</v>
      </c>
    </row>
    <row r="1065" spans="1:4" x14ac:dyDescent="0.25">
      <c r="A1065" s="13" t="s">
        <v>8219</v>
      </c>
      <c r="B1065" s="13">
        <v>53</v>
      </c>
      <c r="C1065" s="15" t="s">
        <v>8221</v>
      </c>
      <c r="D1065" s="13">
        <v>10</v>
      </c>
    </row>
    <row r="1066" spans="1:4" x14ac:dyDescent="0.25">
      <c r="A1066" s="13" t="s">
        <v>8219</v>
      </c>
      <c r="B1066" s="13">
        <v>356</v>
      </c>
      <c r="C1066" s="15" t="s">
        <v>8221</v>
      </c>
      <c r="D1066" s="13">
        <v>60</v>
      </c>
    </row>
    <row r="1067" spans="1:4" x14ac:dyDescent="0.25">
      <c r="A1067" s="13" t="s">
        <v>8219</v>
      </c>
      <c r="B1067" s="13">
        <v>279</v>
      </c>
      <c r="C1067" s="15" t="s">
        <v>8221</v>
      </c>
      <c r="D1067" s="13">
        <v>5</v>
      </c>
    </row>
    <row r="1068" spans="1:4" x14ac:dyDescent="0.25">
      <c r="A1068" s="13" t="s">
        <v>8219</v>
      </c>
      <c r="B1068" s="13">
        <v>266</v>
      </c>
      <c r="C1068" s="15" t="s">
        <v>8221</v>
      </c>
      <c r="D1068" s="13">
        <v>9</v>
      </c>
    </row>
    <row r="1069" spans="1:4" x14ac:dyDescent="0.25">
      <c r="A1069" s="13" t="s">
        <v>8219</v>
      </c>
      <c r="B1069" s="13">
        <v>623</v>
      </c>
      <c r="C1069" s="15" t="s">
        <v>8221</v>
      </c>
      <c r="D1069" s="13">
        <v>13</v>
      </c>
    </row>
    <row r="1070" spans="1:4" x14ac:dyDescent="0.25">
      <c r="A1070" s="13" t="s">
        <v>8219</v>
      </c>
      <c r="B1070" s="13">
        <v>392</v>
      </c>
      <c r="C1070" s="15" t="s">
        <v>8221</v>
      </c>
      <c r="D1070" s="13">
        <v>0</v>
      </c>
    </row>
    <row r="1071" spans="1:4" x14ac:dyDescent="0.25">
      <c r="A1071" s="13" t="s">
        <v>8219</v>
      </c>
      <c r="B1071" s="13">
        <v>3562</v>
      </c>
      <c r="C1071" s="15" t="s">
        <v>8221</v>
      </c>
      <c r="D1071" s="13">
        <v>8</v>
      </c>
    </row>
    <row r="1072" spans="1:4" x14ac:dyDescent="0.25">
      <c r="A1072" s="13" t="s">
        <v>8219</v>
      </c>
      <c r="B1072" s="13">
        <v>514</v>
      </c>
      <c r="C1072" s="15" t="s">
        <v>8221</v>
      </c>
      <c r="D1072" s="13">
        <v>3</v>
      </c>
    </row>
    <row r="1073" spans="1:4" x14ac:dyDescent="0.25">
      <c r="A1073" s="13" t="s">
        <v>8219</v>
      </c>
      <c r="B1073" s="13">
        <v>88</v>
      </c>
      <c r="C1073" s="15" t="s">
        <v>8221</v>
      </c>
      <c r="D1073" s="13">
        <v>3</v>
      </c>
    </row>
    <row r="1074" spans="1:4" x14ac:dyDescent="0.25">
      <c r="A1074" s="13" t="s">
        <v>8219</v>
      </c>
      <c r="B1074" s="13">
        <v>537</v>
      </c>
      <c r="C1074" s="15" t="s">
        <v>8221</v>
      </c>
      <c r="D1074" s="13">
        <v>0</v>
      </c>
    </row>
    <row r="1075" spans="1:4" x14ac:dyDescent="0.25">
      <c r="A1075" s="13" t="s">
        <v>8219</v>
      </c>
      <c r="B1075" s="13">
        <v>25</v>
      </c>
      <c r="C1075" s="15" t="s">
        <v>8221</v>
      </c>
      <c r="D1075" s="13">
        <v>6</v>
      </c>
    </row>
    <row r="1076" spans="1:4" x14ac:dyDescent="0.25">
      <c r="A1076" s="13" t="s">
        <v>8219</v>
      </c>
      <c r="B1076" s="13">
        <v>3238</v>
      </c>
      <c r="C1076" s="15" t="s">
        <v>8221</v>
      </c>
      <c r="D1076" s="13">
        <v>4</v>
      </c>
    </row>
    <row r="1077" spans="1:4" x14ac:dyDescent="0.25">
      <c r="A1077" s="13" t="s">
        <v>8219</v>
      </c>
      <c r="B1077" s="13">
        <v>897</v>
      </c>
      <c r="C1077" s="15" t="s">
        <v>8221</v>
      </c>
      <c r="D1077" s="13">
        <v>1</v>
      </c>
    </row>
    <row r="1078" spans="1:4" x14ac:dyDescent="0.25">
      <c r="A1078" s="13" t="s">
        <v>8219</v>
      </c>
      <c r="B1078" s="13">
        <v>878</v>
      </c>
      <c r="C1078" s="15" t="s">
        <v>8221</v>
      </c>
      <c r="D1078" s="13">
        <v>29</v>
      </c>
    </row>
    <row r="1079" spans="1:4" x14ac:dyDescent="0.25">
      <c r="A1079" s="13" t="s">
        <v>8219</v>
      </c>
      <c r="B1079" s="13">
        <v>115</v>
      </c>
      <c r="C1079" s="15" t="s">
        <v>8221</v>
      </c>
      <c r="D1079" s="13">
        <v>0</v>
      </c>
    </row>
    <row r="1080" spans="1:4" x14ac:dyDescent="0.25">
      <c r="A1080" s="13" t="s">
        <v>8219</v>
      </c>
      <c r="B1080" s="13">
        <v>234</v>
      </c>
      <c r="C1080" s="15" t="s">
        <v>8221</v>
      </c>
      <c r="D1080" s="13">
        <v>4</v>
      </c>
    </row>
    <row r="1081" spans="1:4" x14ac:dyDescent="0.25">
      <c r="A1081" s="13" t="s">
        <v>8219</v>
      </c>
      <c r="B1081" s="13">
        <v>4330</v>
      </c>
      <c r="C1081" s="15" t="s">
        <v>8221</v>
      </c>
      <c r="D1081" s="13">
        <v>5</v>
      </c>
    </row>
    <row r="1082" spans="1:4" x14ac:dyDescent="0.25">
      <c r="A1082" s="13" t="s">
        <v>8219</v>
      </c>
      <c r="B1082" s="13">
        <v>651</v>
      </c>
      <c r="C1082" s="15" t="s">
        <v>8221</v>
      </c>
      <c r="D1082" s="13">
        <v>4</v>
      </c>
    </row>
    <row r="1083" spans="1:4" x14ac:dyDescent="0.25">
      <c r="A1083" s="13" t="s">
        <v>8219</v>
      </c>
      <c r="B1083" s="13">
        <v>251</v>
      </c>
      <c r="C1083" s="15" t="s">
        <v>8221</v>
      </c>
      <c r="D1083" s="13">
        <v>5</v>
      </c>
    </row>
    <row r="1084" spans="1:4" x14ac:dyDescent="0.25">
      <c r="A1084" s="13" t="s">
        <v>8219</v>
      </c>
      <c r="B1084" s="13">
        <v>263</v>
      </c>
      <c r="C1084" s="15" t="s">
        <v>8221</v>
      </c>
      <c r="D1084" s="13">
        <v>1</v>
      </c>
    </row>
    <row r="1085" spans="1:4" x14ac:dyDescent="0.25">
      <c r="A1085" s="13" t="s">
        <v>8219</v>
      </c>
      <c r="B1085" s="13">
        <v>28</v>
      </c>
      <c r="C1085" s="15" t="s">
        <v>8221</v>
      </c>
      <c r="D1085" s="13">
        <v>1</v>
      </c>
    </row>
    <row r="1086" spans="1:4" x14ac:dyDescent="0.25">
      <c r="A1086" s="13" t="s">
        <v>8219</v>
      </c>
      <c r="B1086" s="13">
        <v>721</v>
      </c>
      <c r="C1086" s="15" t="s">
        <v>8221</v>
      </c>
      <c r="D1086" s="13">
        <v>0</v>
      </c>
    </row>
    <row r="1087" spans="1:4" x14ac:dyDescent="0.25">
      <c r="A1087" s="13" t="s">
        <v>8219</v>
      </c>
      <c r="B1087" s="13">
        <v>50</v>
      </c>
      <c r="C1087" s="15" t="s">
        <v>8221</v>
      </c>
      <c r="D1087" s="13">
        <v>14</v>
      </c>
    </row>
    <row r="1088" spans="1:4" x14ac:dyDescent="0.25">
      <c r="A1088" s="13" t="s">
        <v>8219</v>
      </c>
      <c r="B1088" s="13">
        <v>73</v>
      </c>
      <c r="C1088" s="15" t="s">
        <v>8221</v>
      </c>
      <c r="D1088" s="13">
        <v>3</v>
      </c>
    </row>
    <row r="1089" spans="1:4" x14ac:dyDescent="0.25">
      <c r="A1089" s="13" t="s">
        <v>8219</v>
      </c>
      <c r="B1089" s="13">
        <v>27</v>
      </c>
      <c r="C1089" s="15" t="s">
        <v>8221</v>
      </c>
      <c r="D1089" s="13">
        <v>10</v>
      </c>
    </row>
    <row r="1090" spans="1:4" x14ac:dyDescent="0.25">
      <c r="A1090" s="13" t="s">
        <v>8219</v>
      </c>
      <c r="B1090" s="13">
        <v>34</v>
      </c>
      <c r="C1090" s="15" t="s">
        <v>8221</v>
      </c>
      <c r="D1090" s="13">
        <v>17</v>
      </c>
    </row>
    <row r="1091" spans="1:4" x14ac:dyDescent="0.25">
      <c r="A1091" s="13" t="s">
        <v>8219</v>
      </c>
      <c r="B1091" s="13">
        <v>7</v>
      </c>
      <c r="C1091" s="15" t="s">
        <v>8221</v>
      </c>
      <c r="D1091" s="13">
        <v>2</v>
      </c>
    </row>
    <row r="1092" spans="1:4" x14ac:dyDescent="0.25">
      <c r="A1092" s="13" t="s">
        <v>8219</v>
      </c>
      <c r="B1092" s="13">
        <v>24</v>
      </c>
      <c r="C1092" s="15" t="s">
        <v>8221</v>
      </c>
      <c r="D1092" s="13">
        <v>0</v>
      </c>
    </row>
    <row r="1093" spans="1:4" x14ac:dyDescent="0.25">
      <c r="A1093" s="13" t="s">
        <v>8219</v>
      </c>
      <c r="B1093" s="13">
        <v>15</v>
      </c>
      <c r="C1093" s="15" t="s">
        <v>8221</v>
      </c>
      <c r="D1093" s="13">
        <v>4</v>
      </c>
    </row>
    <row r="1094" spans="1:4" x14ac:dyDescent="0.25">
      <c r="A1094" s="13" t="s">
        <v>8219</v>
      </c>
      <c r="B1094" s="13">
        <v>72</v>
      </c>
      <c r="C1094" s="15" t="s">
        <v>8221</v>
      </c>
      <c r="D1094" s="13">
        <v>12</v>
      </c>
    </row>
    <row r="1095" spans="1:4" x14ac:dyDescent="0.25">
      <c r="A1095" s="13" t="s">
        <v>8219</v>
      </c>
      <c r="B1095" s="13">
        <v>120</v>
      </c>
      <c r="C1095" s="15" t="s">
        <v>8221</v>
      </c>
      <c r="D1095" s="13">
        <v>3</v>
      </c>
    </row>
    <row r="1096" spans="1:4" x14ac:dyDescent="0.25">
      <c r="A1096" s="13" t="s">
        <v>8219</v>
      </c>
      <c r="B1096" s="13">
        <v>123</v>
      </c>
      <c r="C1096" s="15" t="s">
        <v>8221</v>
      </c>
      <c r="D1096" s="13">
        <v>12</v>
      </c>
    </row>
    <row r="1097" spans="1:4" x14ac:dyDescent="0.25">
      <c r="A1097" s="13" t="s">
        <v>8219</v>
      </c>
      <c r="B1097" s="13">
        <v>1</v>
      </c>
      <c r="C1097" s="15" t="s">
        <v>8221</v>
      </c>
      <c r="D1097" s="13">
        <v>0</v>
      </c>
    </row>
    <row r="1098" spans="1:4" x14ac:dyDescent="0.25">
      <c r="A1098" s="13" t="s">
        <v>8219</v>
      </c>
      <c r="B1098" s="13">
        <v>24</v>
      </c>
      <c r="C1098" s="15" t="s">
        <v>8221</v>
      </c>
      <c r="D1098" s="13">
        <v>7</v>
      </c>
    </row>
    <row r="1099" spans="1:4" x14ac:dyDescent="0.25">
      <c r="A1099" s="13" t="s">
        <v>8219</v>
      </c>
      <c r="B1099" s="13">
        <v>33</v>
      </c>
      <c r="C1099" s="15" t="s">
        <v>8221</v>
      </c>
      <c r="D1099" s="13">
        <v>2</v>
      </c>
    </row>
    <row r="1100" spans="1:4" x14ac:dyDescent="0.25">
      <c r="A1100" s="13" t="s">
        <v>8219</v>
      </c>
      <c r="B1100" s="13">
        <v>14</v>
      </c>
      <c r="C1100" s="15" t="s">
        <v>8221</v>
      </c>
      <c r="D1100" s="13">
        <v>1</v>
      </c>
    </row>
    <row r="1101" spans="1:4" x14ac:dyDescent="0.25">
      <c r="A1101" s="13" t="s">
        <v>8219</v>
      </c>
      <c r="B1101" s="13">
        <v>9</v>
      </c>
      <c r="C1101" s="15" t="s">
        <v>8221</v>
      </c>
      <c r="D1101" s="13">
        <v>4</v>
      </c>
    </row>
    <row r="1102" spans="1:4" x14ac:dyDescent="0.25">
      <c r="A1102" s="13" t="s">
        <v>8219</v>
      </c>
      <c r="B1102" s="13">
        <v>76</v>
      </c>
      <c r="C1102" s="15" t="s">
        <v>8221</v>
      </c>
      <c r="D1102" s="13">
        <v>4</v>
      </c>
    </row>
    <row r="1103" spans="1:4" x14ac:dyDescent="0.25">
      <c r="A1103" s="13" t="s">
        <v>8219</v>
      </c>
      <c r="B1103" s="13">
        <v>19</v>
      </c>
      <c r="C1103" s="15" t="s">
        <v>8221</v>
      </c>
      <c r="D1103" s="13">
        <v>17</v>
      </c>
    </row>
    <row r="1104" spans="1:4" x14ac:dyDescent="0.25">
      <c r="A1104" s="13" t="s">
        <v>8219</v>
      </c>
      <c r="B1104" s="13">
        <v>69</v>
      </c>
      <c r="C1104" s="15" t="s">
        <v>8221</v>
      </c>
      <c r="D1104" s="13">
        <v>7</v>
      </c>
    </row>
    <row r="1105" spans="1:4" x14ac:dyDescent="0.25">
      <c r="A1105" s="13" t="s">
        <v>8219</v>
      </c>
      <c r="B1105" s="13">
        <v>218</v>
      </c>
      <c r="C1105" s="15" t="s">
        <v>8221</v>
      </c>
      <c r="D1105" s="13">
        <v>2</v>
      </c>
    </row>
    <row r="1106" spans="1:4" x14ac:dyDescent="0.25">
      <c r="A1106" s="13" t="s">
        <v>8219</v>
      </c>
      <c r="B1106" s="13">
        <v>30</v>
      </c>
      <c r="C1106" s="15" t="s">
        <v>8221</v>
      </c>
      <c r="D1106" s="13">
        <v>5</v>
      </c>
    </row>
    <row r="1107" spans="1:4" x14ac:dyDescent="0.25">
      <c r="A1107" s="13" t="s">
        <v>8219</v>
      </c>
      <c r="B1107" s="13">
        <v>100</v>
      </c>
      <c r="C1107" s="15" t="s">
        <v>8221</v>
      </c>
      <c r="D1107" s="13">
        <v>1</v>
      </c>
    </row>
    <row r="1108" spans="1:4" x14ac:dyDescent="0.25">
      <c r="A1108" s="13" t="s">
        <v>8219</v>
      </c>
      <c r="B1108" s="13">
        <v>296</v>
      </c>
      <c r="C1108" s="15" t="s">
        <v>8221</v>
      </c>
      <c r="D1108" s="13">
        <v>1</v>
      </c>
    </row>
    <row r="1109" spans="1:4" x14ac:dyDescent="0.25">
      <c r="A1109" s="13" t="s">
        <v>8219</v>
      </c>
      <c r="B1109" s="13">
        <v>1204</v>
      </c>
      <c r="C1109" s="15" t="s">
        <v>8221</v>
      </c>
      <c r="D1109" s="13">
        <v>14</v>
      </c>
    </row>
    <row r="1110" spans="1:4" x14ac:dyDescent="0.25">
      <c r="A1110" s="13" t="s">
        <v>8219</v>
      </c>
      <c r="B1110" s="13">
        <v>321</v>
      </c>
      <c r="C1110" s="15" t="s">
        <v>8221</v>
      </c>
      <c r="D1110" s="13">
        <v>26</v>
      </c>
    </row>
    <row r="1111" spans="1:4" x14ac:dyDescent="0.25">
      <c r="A1111" s="13" t="s">
        <v>8219</v>
      </c>
      <c r="B1111" s="13">
        <v>301</v>
      </c>
      <c r="C1111" s="15" t="s">
        <v>8221</v>
      </c>
      <c r="D1111" s="13">
        <v>2</v>
      </c>
    </row>
    <row r="1112" spans="1:4" x14ac:dyDescent="0.25">
      <c r="A1112" s="13" t="s">
        <v>8219</v>
      </c>
      <c r="B1112" s="13">
        <v>144</v>
      </c>
      <c r="C1112" s="15" t="s">
        <v>8221</v>
      </c>
      <c r="D1112" s="13">
        <v>1</v>
      </c>
    </row>
    <row r="1113" spans="1:4" x14ac:dyDescent="0.25">
      <c r="A1113" s="13" t="s">
        <v>8219</v>
      </c>
      <c r="B1113" s="13">
        <v>539</v>
      </c>
      <c r="C1113" s="15" t="s">
        <v>8221</v>
      </c>
      <c r="D1113" s="13">
        <v>3</v>
      </c>
    </row>
    <row r="1114" spans="1:4" x14ac:dyDescent="0.25">
      <c r="A1114" s="13" t="s">
        <v>8219</v>
      </c>
      <c r="B1114" s="13">
        <v>498</v>
      </c>
      <c r="C1114" s="15" t="s">
        <v>8221</v>
      </c>
      <c r="D1114" s="13">
        <v>7</v>
      </c>
    </row>
    <row r="1115" spans="1:4" x14ac:dyDescent="0.25">
      <c r="A1115" s="13" t="s">
        <v>8219</v>
      </c>
      <c r="B1115" s="13">
        <v>1113</v>
      </c>
      <c r="C1115" s="15" t="s">
        <v>8221</v>
      </c>
      <c r="D1115" s="13">
        <v>9</v>
      </c>
    </row>
    <row r="1116" spans="1:4" x14ac:dyDescent="0.25">
      <c r="A1116" s="13" t="s">
        <v>8219</v>
      </c>
      <c r="B1116" s="13">
        <v>988</v>
      </c>
      <c r="C1116" s="15" t="s">
        <v>8221</v>
      </c>
      <c r="D1116" s="13">
        <v>20</v>
      </c>
    </row>
    <row r="1117" spans="1:4" x14ac:dyDescent="0.25">
      <c r="A1117" s="13" t="s">
        <v>8219</v>
      </c>
      <c r="B1117" s="13">
        <v>391</v>
      </c>
      <c r="C1117" s="15" t="s">
        <v>8221</v>
      </c>
      <c r="D1117" s="13">
        <v>6</v>
      </c>
    </row>
    <row r="1118" spans="1:4" x14ac:dyDescent="0.25">
      <c r="A1118" s="13" t="s">
        <v>8219</v>
      </c>
      <c r="B1118" s="13">
        <v>28</v>
      </c>
      <c r="C1118" s="15" t="s">
        <v>8221</v>
      </c>
      <c r="D1118" s="13">
        <v>13</v>
      </c>
    </row>
    <row r="1119" spans="1:4" x14ac:dyDescent="0.25">
      <c r="A1119" s="13" t="s">
        <v>8219</v>
      </c>
      <c r="B1119" s="13">
        <v>147</v>
      </c>
      <c r="C1119" s="15" t="s">
        <v>8221</v>
      </c>
      <c r="D1119" s="13">
        <v>1</v>
      </c>
    </row>
    <row r="1120" spans="1:4" x14ac:dyDescent="0.25">
      <c r="A1120" s="13" t="s">
        <v>8219</v>
      </c>
      <c r="B1120" s="13">
        <v>680</v>
      </c>
      <c r="C1120" s="15" t="s">
        <v>8221</v>
      </c>
      <c r="D1120" s="13">
        <v>202</v>
      </c>
    </row>
    <row r="1121" spans="1:4" x14ac:dyDescent="0.25">
      <c r="A1121" s="13" t="s">
        <v>8219</v>
      </c>
      <c r="B1121" s="13">
        <v>983</v>
      </c>
      <c r="C1121" s="15" t="s">
        <v>8221</v>
      </c>
      <c r="D1121" s="13">
        <v>0</v>
      </c>
    </row>
    <row r="1122" spans="1:4" x14ac:dyDescent="0.25">
      <c r="A1122" s="13" t="s">
        <v>8219</v>
      </c>
      <c r="B1122" s="13">
        <v>79</v>
      </c>
      <c r="C1122" s="15" t="s">
        <v>8221</v>
      </c>
      <c r="D1122" s="13">
        <v>1</v>
      </c>
    </row>
    <row r="1123" spans="1:4" x14ac:dyDescent="0.25">
      <c r="A1123" s="13" t="s">
        <v>8219</v>
      </c>
      <c r="B1123" s="13">
        <v>426</v>
      </c>
      <c r="C1123" s="15" t="s">
        <v>8221</v>
      </c>
      <c r="D1123" s="13">
        <v>0</v>
      </c>
    </row>
    <row r="1124" spans="1:4" x14ac:dyDescent="0.25">
      <c r="A1124" s="13" t="s">
        <v>8219</v>
      </c>
      <c r="B1124" s="13">
        <v>96</v>
      </c>
      <c r="C1124" s="15" t="s">
        <v>8221</v>
      </c>
      <c r="D1124" s="13">
        <v>2</v>
      </c>
    </row>
    <row r="1125" spans="1:4" x14ac:dyDescent="0.25">
      <c r="A1125" s="13" t="s">
        <v>8219</v>
      </c>
      <c r="B1125" s="13">
        <v>163</v>
      </c>
      <c r="C1125" s="15" t="s">
        <v>8221</v>
      </c>
      <c r="D1125" s="13">
        <v>13</v>
      </c>
    </row>
    <row r="1126" spans="1:4" x14ac:dyDescent="0.25">
      <c r="A1126" s="13" t="s">
        <v>8219</v>
      </c>
      <c r="B1126" s="13">
        <v>2525</v>
      </c>
      <c r="C1126" s="15" t="s">
        <v>8221</v>
      </c>
      <c r="D1126" s="13">
        <v>9</v>
      </c>
    </row>
    <row r="1127" spans="1:4" x14ac:dyDescent="0.25">
      <c r="A1127" s="13" t="s">
        <v>8219</v>
      </c>
      <c r="B1127" s="13">
        <v>2035</v>
      </c>
      <c r="C1127" s="15" t="s">
        <v>8221</v>
      </c>
      <c r="D1127" s="13">
        <v>2</v>
      </c>
    </row>
    <row r="1128" spans="1:4" x14ac:dyDescent="0.25">
      <c r="A1128" s="13" t="s">
        <v>8219</v>
      </c>
      <c r="B1128" s="13">
        <v>290</v>
      </c>
      <c r="C1128" s="15" t="s">
        <v>8221</v>
      </c>
      <c r="D1128" s="13">
        <v>0</v>
      </c>
    </row>
    <row r="1129" spans="1:4" x14ac:dyDescent="0.25">
      <c r="A1129" s="13" t="s">
        <v>8219</v>
      </c>
      <c r="B1129" s="13">
        <v>1980</v>
      </c>
      <c r="C1129" s="15" t="s">
        <v>8221</v>
      </c>
      <c r="D1129" s="13">
        <v>35</v>
      </c>
    </row>
    <row r="1130" spans="1:4" x14ac:dyDescent="0.25">
      <c r="A1130" s="13" t="s">
        <v>8219</v>
      </c>
      <c r="B1130" s="13">
        <v>57</v>
      </c>
      <c r="C1130" s="15" t="s">
        <v>8221</v>
      </c>
      <c r="D1130" s="13">
        <v>2</v>
      </c>
    </row>
    <row r="1131" spans="1:4" x14ac:dyDescent="0.25">
      <c r="A1131" s="13" t="s">
        <v>8219</v>
      </c>
      <c r="B1131" s="13">
        <v>380</v>
      </c>
      <c r="C1131" s="15" t="s">
        <v>8221</v>
      </c>
      <c r="D1131" s="13">
        <v>3</v>
      </c>
    </row>
    <row r="1132" spans="1:4" x14ac:dyDescent="0.25">
      <c r="A1132" s="13" t="s">
        <v>8219</v>
      </c>
      <c r="B1132" s="13">
        <v>128</v>
      </c>
      <c r="C1132" s="15" t="s">
        <v>8221</v>
      </c>
      <c r="D1132" s="13">
        <v>0</v>
      </c>
    </row>
    <row r="1133" spans="1:4" x14ac:dyDescent="0.25">
      <c r="A1133" s="13" t="s">
        <v>8219</v>
      </c>
      <c r="B1133" s="13">
        <v>180</v>
      </c>
      <c r="C1133" s="15" t="s">
        <v>8221</v>
      </c>
      <c r="D1133" s="13">
        <v>1</v>
      </c>
    </row>
    <row r="1134" spans="1:4" x14ac:dyDescent="0.25">
      <c r="A1134" s="13" t="s">
        <v>8219</v>
      </c>
      <c r="B1134" s="13">
        <v>571</v>
      </c>
      <c r="C1134" s="15" t="s">
        <v>8221</v>
      </c>
      <c r="D1134" s="13">
        <v>0</v>
      </c>
    </row>
    <row r="1135" spans="1:4" x14ac:dyDescent="0.25">
      <c r="A1135" s="13" t="s">
        <v>8219</v>
      </c>
      <c r="B1135" s="13">
        <v>480</v>
      </c>
      <c r="C1135" s="15" t="s">
        <v>8221</v>
      </c>
      <c r="D1135" s="13">
        <v>0</v>
      </c>
    </row>
    <row r="1136" spans="1:4" x14ac:dyDescent="0.25">
      <c r="A1136" s="13" t="s">
        <v>8219</v>
      </c>
      <c r="B1136" s="13">
        <v>249</v>
      </c>
      <c r="C1136" s="15" t="s">
        <v>8221</v>
      </c>
      <c r="D1136" s="13">
        <v>3</v>
      </c>
    </row>
    <row r="1137" spans="1:4" x14ac:dyDescent="0.25">
      <c r="A1137" s="13" t="s">
        <v>8219</v>
      </c>
      <c r="B1137" s="13">
        <v>84</v>
      </c>
      <c r="C1137" s="15" t="s">
        <v>8221</v>
      </c>
      <c r="D1137" s="13">
        <v>11</v>
      </c>
    </row>
    <row r="1138" spans="1:4" x14ac:dyDescent="0.25">
      <c r="A1138" s="13" t="s">
        <v>8219</v>
      </c>
      <c r="B1138" s="13">
        <v>197</v>
      </c>
      <c r="C1138" s="15" t="s">
        <v>8221</v>
      </c>
      <c r="D1138" s="13">
        <v>6</v>
      </c>
    </row>
    <row r="1139" spans="1:4" x14ac:dyDescent="0.25">
      <c r="A1139" s="13" t="s">
        <v>8219</v>
      </c>
      <c r="B1139" s="13">
        <v>271</v>
      </c>
      <c r="C1139" s="15" t="s">
        <v>8221</v>
      </c>
      <c r="D1139" s="13">
        <v>0</v>
      </c>
    </row>
    <row r="1140" spans="1:4" x14ac:dyDescent="0.25">
      <c r="A1140" s="13" t="s">
        <v>8219</v>
      </c>
      <c r="B1140" s="13">
        <v>50</v>
      </c>
      <c r="C1140" s="15" t="s">
        <v>8221</v>
      </c>
      <c r="D1140" s="13">
        <v>67</v>
      </c>
    </row>
    <row r="1141" spans="1:4" x14ac:dyDescent="0.25">
      <c r="A1141" s="13" t="s">
        <v>8219</v>
      </c>
      <c r="B1141" s="13">
        <v>169</v>
      </c>
      <c r="C1141" s="15" t="s">
        <v>8221</v>
      </c>
      <c r="D1141" s="13">
        <v>23</v>
      </c>
    </row>
    <row r="1142" spans="1:4" x14ac:dyDescent="0.25">
      <c r="A1142" s="13" t="s">
        <v>8219</v>
      </c>
      <c r="B1142" s="13">
        <v>205</v>
      </c>
      <c r="C1142" s="15" t="s">
        <v>8221</v>
      </c>
      <c r="D1142" s="13">
        <v>72</v>
      </c>
    </row>
    <row r="1143" spans="1:4" x14ac:dyDescent="0.25">
      <c r="A1143" s="13" t="s">
        <v>8219</v>
      </c>
      <c r="B1143" s="13">
        <v>206</v>
      </c>
      <c r="C1143" s="15" t="s">
        <v>8221</v>
      </c>
      <c r="D1143" s="13">
        <v>2</v>
      </c>
    </row>
    <row r="1144" spans="1:4" x14ac:dyDescent="0.25">
      <c r="A1144" s="13" t="s">
        <v>8219</v>
      </c>
      <c r="B1144" s="13">
        <v>84</v>
      </c>
      <c r="C1144" s="15" t="s">
        <v>8221</v>
      </c>
      <c r="D1144" s="13">
        <v>15</v>
      </c>
    </row>
    <row r="1145" spans="1:4" x14ac:dyDescent="0.25">
      <c r="A1145" s="13" t="s">
        <v>8219</v>
      </c>
      <c r="B1145" s="13">
        <v>210</v>
      </c>
      <c r="C1145" s="15" t="s">
        <v>8221</v>
      </c>
      <c r="D1145" s="13">
        <v>1</v>
      </c>
    </row>
    <row r="1146" spans="1:4" x14ac:dyDescent="0.25">
      <c r="A1146" s="13" t="s">
        <v>8219</v>
      </c>
      <c r="B1146" s="13">
        <v>181</v>
      </c>
      <c r="C1146" s="15" t="s">
        <v>8221</v>
      </c>
      <c r="D1146" s="13">
        <v>2</v>
      </c>
    </row>
    <row r="1147" spans="1:4" x14ac:dyDescent="0.25">
      <c r="A1147" s="13" t="s">
        <v>8219</v>
      </c>
      <c r="B1147" s="13">
        <v>60</v>
      </c>
      <c r="C1147" s="15" t="s">
        <v>8221</v>
      </c>
      <c r="D1147" s="13">
        <v>7</v>
      </c>
    </row>
    <row r="1148" spans="1:4" x14ac:dyDescent="0.25">
      <c r="A1148" s="13" t="s">
        <v>8219</v>
      </c>
      <c r="B1148" s="13">
        <v>445</v>
      </c>
      <c r="C1148" s="15" t="s">
        <v>8221</v>
      </c>
      <c r="D1148" s="13">
        <v>16</v>
      </c>
    </row>
    <row r="1149" spans="1:4" x14ac:dyDescent="0.25">
      <c r="A1149" s="13" t="s">
        <v>8219</v>
      </c>
      <c r="B1149" s="13">
        <v>17</v>
      </c>
      <c r="C1149" s="15" t="s">
        <v>8221</v>
      </c>
      <c r="D1149" s="13">
        <v>117</v>
      </c>
    </row>
    <row r="1150" spans="1:4" x14ac:dyDescent="0.25">
      <c r="A1150" s="13" t="s">
        <v>8219</v>
      </c>
      <c r="B1150" s="13">
        <v>194</v>
      </c>
      <c r="C1150" s="15" t="s">
        <v>8221</v>
      </c>
      <c r="D1150" s="13">
        <v>2</v>
      </c>
    </row>
    <row r="1151" spans="1:4" x14ac:dyDescent="0.25">
      <c r="A1151" s="13" t="s">
        <v>8219</v>
      </c>
      <c r="B1151" s="13">
        <v>404</v>
      </c>
      <c r="C1151" s="15" t="s">
        <v>8221</v>
      </c>
      <c r="D1151" s="13">
        <v>7</v>
      </c>
    </row>
    <row r="1152" spans="1:4" x14ac:dyDescent="0.25">
      <c r="A1152" s="13" t="s">
        <v>8219</v>
      </c>
      <c r="B1152" s="13">
        <v>194</v>
      </c>
      <c r="C1152" s="15" t="s">
        <v>8221</v>
      </c>
      <c r="D1152" s="13">
        <v>3</v>
      </c>
    </row>
    <row r="1153" spans="1:4" x14ac:dyDescent="0.25">
      <c r="A1153" s="13" t="s">
        <v>8219</v>
      </c>
      <c r="B1153" s="13">
        <v>902</v>
      </c>
      <c r="C1153" s="15" t="s">
        <v>8221</v>
      </c>
      <c r="D1153" s="13">
        <v>20</v>
      </c>
    </row>
    <row r="1154" spans="1:4" x14ac:dyDescent="0.25">
      <c r="A1154" s="13" t="s">
        <v>8219</v>
      </c>
      <c r="B1154" s="13">
        <v>1670</v>
      </c>
      <c r="C1154" s="15" t="s">
        <v>8221</v>
      </c>
      <c r="D1154" s="13">
        <v>50</v>
      </c>
    </row>
    <row r="1155" spans="1:4" x14ac:dyDescent="0.25">
      <c r="A1155" s="13" t="s">
        <v>8219</v>
      </c>
      <c r="B1155" s="13">
        <v>1328</v>
      </c>
      <c r="C1155" s="15" t="s">
        <v>8221</v>
      </c>
      <c r="D1155" s="13">
        <v>2</v>
      </c>
    </row>
    <row r="1156" spans="1:4" x14ac:dyDescent="0.25">
      <c r="A1156" s="13" t="s">
        <v>8219</v>
      </c>
      <c r="B1156" s="13">
        <v>944</v>
      </c>
      <c r="C1156" s="15" t="s">
        <v>8221</v>
      </c>
      <c r="D1156" s="13">
        <v>3</v>
      </c>
    </row>
    <row r="1157" spans="1:4" x14ac:dyDescent="0.25">
      <c r="A1157" s="13" t="s">
        <v>8219</v>
      </c>
      <c r="B1157" s="13">
        <v>147</v>
      </c>
      <c r="C1157" s="15" t="s">
        <v>8221</v>
      </c>
      <c r="D1157" s="13">
        <v>27</v>
      </c>
    </row>
    <row r="1158" spans="1:4" x14ac:dyDescent="0.25">
      <c r="A1158" s="13" t="s">
        <v>8219</v>
      </c>
      <c r="B1158" s="13">
        <v>99</v>
      </c>
      <c r="C1158" s="15" t="s">
        <v>8221</v>
      </c>
      <c r="D1158" s="13">
        <v>7</v>
      </c>
    </row>
    <row r="1159" spans="1:4" x14ac:dyDescent="0.25">
      <c r="A1159" s="13" t="s">
        <v>8219</v>
      </c>
      <c r="B1159" s="13">
        <v>79</v>
      </c>
      <c r="C1159" s="15" t="s">
        <v>8221</v>
      </c>
      <c r="D1159" s="13">
        <v>5</v>
      </c>
    </row>
    <row r="1160" spans="1:4" x14ac:dyDescent="0.25">
      <c r="A1160" s="13" t="s">
        <v>8219</v>
      </c>
      <c r="B1160" s="13">
        <v>75</v>
      </c>
      <c r="C1160" s="15" t="s">
        <v>8221</v>
      </c>
      <c r="D1160" s="13">
        <v>0</v>
      </c>
    </row>
    <row r="1161" spans="1:4" x14ac:dyDescent="0.25">
      <c r="A1161" s="13" t="s">
        <v>8219</v>
      </c>
      <c r="B1161" s="13">
        <v>207</v>
      </c>
      <c r="C1161" s="15" t="s">
        <v>8221</v>
      </c>
      <c r="D1161" s="13">
        <v>3</v>
      </c>
    </row>
    <row r="1162" spans="1:4" x14ac:dyDescent="0.25">
      <c r="A1162" s="13" t="s">
        <v>8219</v>
      </c>
      <c r="B1162" s="13">
        <v>102</v>
      </c>
      <c r="C1162" s="15" t="s">
        <v>8221</v>
      </c>
      <c r="D1162" s="13">
        <v>6</v>
      </c>
    </row>
    <row r="1163" spans="1:4" x14ac:dyDescent="0.25">
      <c r="A1163" s="13" t="s">
        <v>8219</v>
      </c>
      <c r="B1163" s="13">
        <v>32</v>
      </c>
      <c r="C1163" s="15" t="s">
        <v>8221</v>
      </c>
      <c r="D1163" s="13">
        <v>9</v>
      </c>
    </row>
    <row r="1164" spans="1:4" x14ac:dyDescent="0.25">
      <c r="A1164" s="13" t="s">
        <v>8219</v>
      </c>
      <c r="B1164" s="13">
        <v>480</v>
      </c>
      <c r="C1164" s="15" t="s">
        <v>8221</v>
      </c>
      <c r="D1164" s="13">
        <v>3</v>
      </c>
    </row>
    <row r="1165" spans="1:4" x14ac:dyDescent="0.25">
      <c r="A1165" s="13" t="s">
        <v>8219</v>
      </c>
      <c r="B1165" s="13">
        <v>11</v>
      </c>
      <c r="C1165" s="15" t="s">
        <v>8221</v>
      </c>
      <c r="D1165" s="13">
        <v>2</v>
      </c>
    </row>
    <row r="1166" spans="1:4" x14ac:dyDescent="0.25">
      <c r="A1166" s="13" t="s">
        <v>8219</v>
      </c>
      <c r="B1166" s="13">
        <v>12</v>
      </c>
      <c r="C1166" s="15" t="s">
        <v>8221</v>
      </c>
      <c r="D1166" s="13">
        <v>3</v>
      </c>
    </row>
    <row r="1167" spans="1:4" x14ac:dyDescent="0.25">
      <c r="A1167" s="13" t="s">
        <v>8219</v>
      </c>
      <c r="B1167" s="13">
        <v>48</v>
      </c>
      <c r="C1167" s="15" t="s">
        <v>8221</v>
      </c>
      <c r="D1167" s="13">
        <v>45</v>
      </c>
    </row>
    <row r="1168" spans="1:4" x14ac:dyDescent="0.25">
      <c r="A1168" s="13" t="s">
        <v>8219</v>
      </c>
      <c r="B1168" s="13">
        <v>59</v>
      </c>
      <c r="C1168" s="15" t="s">
        <v>8221</v>
      </c>
      <c r="D1168" s="13">
        <v>9</v>
      </c>
    </row>
    <row r="1169" spans="1:4" x14ac:dyDescent="0.25">
      <c r="A1169" s="13" t="s">
        <v>8219</v>
      </c>
      <c r="B1169" s="13">
        <v>79</v>
      </c>
      <c r="C1169" s="15" t="s">
        <v>8221</v>
      </c>
      <c r="D1169" s="13">
        <v>9</v>
      </c>
    </row>
    <row r="1170" spans="1:4" x14ac:dyDescent="0.25">
      <c r="A1170" s="13" t="s">
        <v>8219</v>
      </c>
      <c r="B1170" s="13">
        <v>14</v>
      </c>
      <c r="C1170" s="15" t="s">
        <v>8221</v>
      </c>
      <c r="D1170" s="13">
        <v>21</v>
      </c>
    </row>
    <row r="1171" spans="1:4" x14ac:dyDescent="0.25">
      <c r="A1171" s="13" t="s">
        <v>8219</v>
      </c>
      <c r="B1171" s="13">
        <v>106</v>
      </c>
      <c r="C1171" s="15" t="s">
        <v>8221</v>
      </c>
      <c r="D1171" s="13">
        <v>17</v>
      </c>
    </row>
    <row r="1172" spans="1:4" x14ac:dyDescent="0.25">
      <c r="A1172" s="13" t="s">
        <v>8219</v>
      </c>
      <c r="B1172" s="13">
        <v>25</v>
      </c>
      <c r="C1172" s="15" t="s">
        <v>8221</v>
      </c>
      <c r="D1172" s="13">
        <v>1</v>
      </c>
    </row>
    <row r="1173" spans="1:4" x14ac:dyDescent="0.25">
      <c r="A1173" s="13" t="s">
        <v>8219</v>
      </c>
      <c r="B1173" s="13">
        <v>25</v>
      </c>
      <c r="C1173" s="15" t="s">
        <v>8221</v>
      </c>
      <c r="D1173" s="13">
        <v>1</v>
      </c>
    </row>
    <row r="1174" spans="1:4" x14ac:dyDescent="0.25">
      <c r="A1174" s="13" t="s">
        <v>8219</v>
      </c>
      <c r="B1174" s="13">
        <v>29</v>
      </c>
      <c r="C1174" s="15" t="s">
        <v>8221</v>
      </c>
      <c r="D1174" s="13">
        <v>14</v>
      </c>
    </row>
    <row r="1175" spans="1:4" x14ac:dyDescent="0.25">
      <c r="A1175" s="13" t="s">
        <v>8219</v>
      </c>
      <c r="B1175" s="13">
        <v>43</v>
      </c>
      <c r="C1175" s="15" t="s">
        <v>8221</v>
      </c>
      <c r="D1175" s="13">
        <v>42</v>
      </c>
    </row>
    <row r="1176" spans="1:4" x14ac:dyDescent="0.25">
      <c r="A1176" s="13" t="s">
        <v>8219</v>
      </c>
      <c r="B1176" s="13">
        <v>46</v>
      </c>
      <c r="C1176" s="15" t="s">
        <v>8221</v>
      </c>
      <c r="D1176" s="13">
        <v>27</v>
      </c>
    </row>
    <row r="1177" spans="1:4" x14ac:dyDescent="0.25">
      <c r="A1177" s="13" t="s">
        <v>8219</v>
      </c>
      <c r="B1177" s="13">
        <v>27</v>
      </c>
      <c r="C1177" s="15" t="s">
        <v>8221</v>
      </c>
      <c r="D1177" s="13">
        <v>5</v>
      </c>
    </row>
    <row r="1178" spans="1:4" x14ac:dyDescent="0.25">
      <c r="A1178" s="13" t="s">
        <v>8219</v>
      </c>
      <c r="B1178" s="13">
        <v>112</v>
      </c>
      <c r="C1178" s="15" t="s">
        <v>8221</v>
      </c>
      <c r="D1178" s="13">
        <v>13</v>
      </c>
    </row>
    <row r="1179" spans="1:4" x14ac:dyDescent="0.25">
      <c r="A1179" s="13" t="s">
        <v>8219</v>
      </c>
      <c r="B1179" s="13">
        <v>34</v>
      </c>
      <c r="C1179" s="15" t="s">
        <v>8221</v>
      </c>
      <c r="D1179" s="13">
        <v>12</v>
      </c>
    </row>
    <row r="1180" spans="1:4" x14ac:dyDescent="0.25">
      <c r="A1180" s="13" t="s">
        <v>8219</v>
      </c>
      <c r="B1180" s="13">
        <v>145</v>
      </c>
      <c r="C1180" s="15" t="s">
        <v>8221</v>
      </c>
      <c r="D1180" s="13">
        <v>90</v>
      </c>
    </row>
    <row r="1181" spans="1:4" x14ac:dyDescent="0.25">
      <c r="A1181" s="13" t="s">
        <v>8219</v>
      </c>
      <c r="B1181" s="13">
        <v>19</v>
      </c>
      <c r="C1181" s="15" t="s">
        <v>8221</v>
      </c>
      <c r="D1181" s="13">
        <v>2</v>
      </c>
    </row>
    <row r="1182" spans="1:4" x14ac:dyDescent="0.25">
      <c r="A1182" s="13" t="s">
        <v>8219</v>
      </c>
      <c r="B1182" s="13">
        <v>288</v>
      </c>
      <c r="C1182" s="15" t="s">
        <v>8221</v>
      </c>
      <c r="D1182" s="13">
        <v>5</v>
      </c>
    </row>
    <row r="1183" spans="1:4" x14ac:dyDescent="0.25">
      <c r="A1183" s="13" t="s">
        <v>8219</v>
      </c>
      <c r="B1183" s="13">
        <v>14</v>
      </c>
      <c r="C1183" s="15" t="s">
        <v>8221</v>
      </c>
      <c r="D1183" s="13">
        <v>31</v>
      </c>
    </row>
    <row r="1184" spans="1:4" x14ac:dyDescent="0.25">
      <c r="A1184" s="13" t="s">
        <v>8219</v>
      </c>
      <c r="B1184" s="13">
        <v>7</v>
      </c>
      <c r="C1184" s="15" t="s">
        <v>8221</v>
      </c>
      <c r="D1184" s="13">
        <v>4</v>
      </c>
    </row>
    <row r="1185" spans="1:4" x14ac:dyDescent="0.25">
      <c r="A1185" s="13" t="s">
        <v>8219</v>
      </c>
      <c r="B1185" s="13">
        <v>211</v>
      </c>
      <c r="C1185" s="15" t="s">
        <v>8221</v>
      </c>
      <c r="D1185" s="13">
        <v>29</v>
      </c>
    </row>
    <row r="1186" spans="1:4" x14ac:dyDescent="0.25">
      <c r="A1186" s="13" t="s">
        <v>8219</v>
      </c>
      <c r="B1186" s="13">
        <v>85</v>
      </c>
      <c r="C1186" s="15" t="s">
        <v>8221</v>
      </c>
      <c r="D1186" s="13">
        <v>2</v>
      </c>
    </row>
    <row r="1187" spans="1:4" x14ac:dyDescent="0.25">
      <c r="A1187" s="13" t="s">
        <v>8219</v>
      </c>
      <c r="B1187" s="13">
        <v>103</v>
      </c>
      <c r="C1187" s="15" t="s">
        <v>8221</v>
      </c>
      <c r="D1187" s="13">
        <v>114</v>
      </c>
    </row>
    <row r="1188" spans="1:4" x14ac:dyDescent="0.25">
      <c r="A1188" s="13" t="s">
        <v>8219</v>
      </c>
      <c r="B1188" s="13">
        <v>113</v>
      </c>
      <c r="C1188" s="15" t="s">
        <v>8221</v>
      </c>
      <c r="D1188" s="13">
        <v>1</v>
      </c>
    </row>
    <row r="1189" spans="1:4" x14ac:dyDescent="0.25">
      <c r="A1189" s="13" t="s">
        <v>8219</v>
      </c>
      <c r="B1189" s="13">
        <v>167</v>
      </c>
      <c r="C1189" s="15" t="s">
        <v>8221</v>
      </c>
      <c r="D1189" s="13">
        <v>76</v>
      </c>
    </row>
    <row r="1190" spans="1:4" x14ac:dyDescent="0.25">
      <c r="A1190" s="13" t="s">
        <v>8219</v>
      </c>
      <c r="B1190" s="13">
        <v>73</v>
      </c>
      <c r="C1190" s="15" t="s">
        <v>8221</v>
      </c>
      <c r="D1190" s="13">
        <v>9</v>
      </c>
    </row>
    <row r="1191" spans="1:4" x14ac:dyDescent="0.25">
      <c r="A1191" s="13" t="s">
        <v>8219</v>
      </c>
      <c r="B1191" s="13">
        <v>75</v>
      </c>
      <c r="C1191" s="15" t="s">
        <v>8221</v>
      </c>
      <c r="D1191" s="13">
        <v>37</v>
      </c>
    </row>
    <row r="1192" spans="1:4" x14ac:dyDescent="0.25">
      <c r="A1192" s="13" t="s">
        <v>8219</v>
      </c>
      <c r="B1192" s="13">
        <v>614</v>
      </c>
      <c r="C1192" s="15" t="s">
        <v>8221</v>
      </c>
      <c r="D1192" s="13">
        <v>0</v>
      </c>
    </row>
    <row r="1193" spans="1:4" x14ac:dyDescent="0.25">
      <c r="A1193" s="13" t="s">
        <v>8219</v>
      </c>
      <c r="B1193" s="13">
        <v>107</v>
      </c>
      <c r="C1193" s="15" t="s">
        <v>8221</v>
      </c>
      <c r="D1193" s="13">
        <v>1</v>
      </c>
    </row>
    <row r="1194" spans="1:4" x14ac:dyDescent="0.25">
      <c r="A1194" s="13" t="s">
        <v>8219</v>
      </c>
      <c r="B1194" s="13">
        <v>1224</v>
      </c>
      <c r="C1194" s="15" t="s">
        <v>8221</v>
      </c>
      <c r="D1194" s="13">
        <v>10</v>
      </c>
    </row>
    <row r="1195" spans="1:4" x14ac:dyDescent="0.25">
      <c r="A1195" s="13" t="s">
        <v>8219</v>
      </c>
      <c r="B1195" s="13">
        <v>104</v>
      </c>
      <c r="C1195" s="15" t="s">
        <v>8221</v>
      </c>
      <c r="D1195" s="13">
        <v>1</v>
      </c>
    </row>
    <row r="1196" spans="1:4" x14ac:dyDescent="0.25">
      <c r="A1196" s="13" t="s">
        <v>8219</v>
      </c>
      <c r="B1196" s="13">
        <v>79</v>
      </c>
      <c r="C1196" s="15" t="s">
        <v>8221</v>
      </c>
      <c r="D1196" s="13">
        <v>2</v>
      </c>
    </row>
    <row r="1197" spans="1:4" x14ac:dyDescent="0.25">
      <c r="A1197" s="13" t="s">
        <v>8219</v>
      </c>
      <c r="B1197" s="13">
        <v>157</v>
      </c>
      <c r="C1197" s="15" t="s">
        <v>8221</v>
      </c>
      <c r="D1197" s="13">
        <v>1</v>
      </c>
    </row>
    <row r="1198" spans="1:4" x14ac:dyDescent="0.25">
      <c r="A1198" s="13" t="s">
        <v>8219</v>
      </c>
      <c r="B1198" s="13">
        <v>50</v>
      </c>
      <c r="C1198" s="15" t="s">
        <v>8221</v>
      </c>
      <c r="D1198" s="13">
        <v>10</v>
      </c>
    </row>
    <row r="1199" spans="1:4" x14ac:dyDescent="0.25">
      <c r="A1199" s="13" t="s">
        <v>8219</v>
      </c>
      <c r="B1199" s="13">
        <v>64</v>
      </c>
      <c r="C1199" s="15" t="s">
        <v>8221</v>
      </c>
      <c r="D1199" s="13">
        <v>9</v>
      </c>
    </row>
    <row r="1200" spans="1:4" x14ac:dyDescent="0.25">
      <c r="A1200" s="13" t="s">
        <v>8219</v>
      </c>
      <c r="B1200" s="13">
        <v>200</v>
      </c>
      <c r="C1200" s="15" t="s">
        <v>8221</v>
      </c>
      <c r="D1200" s="13">
        <v>19</v>
      </c>
    </row>
    <row r="1201" spans="1:4" x14ac:dyDescent="0.25">
      <c r="A1201" s="13" t="s">
        <v>8219</v>
      </c>
      <c r="B1201" s="13">
        <v>22</v>
      </c>
      <c r="C1201" s="15" t="s">
        <v>8221</v>
      </c>
      <c r="D1201" s="13">
        <v>0</v>
      </c>
    </row>
    <row r="1202" spans="1:4" x14ac:dyDescent="0.25">
      <c r="A1202" s="13" t="s">
        <v>8219</v>
      </c>
      <c r="B1202" s="13">
        <v>163</v>
      </c>
      <c r="C1202" s="15" t="s">
        <v>8221</v>
      </c>
      <c r="D1202" s="13">
        <v>4</v>
      </c>
    </row>
    <row r="1203" spans="1:4" x14ac:dyDescent="0.25">
      <c r="A1203" s="13" t="s">
        <v>8219</v>
      </c>
      <c r="B1203" s="13">
        <v>77</v>
      </c>
      <c r="C1203" s="15" t="s">
        <v>8221</v>
      </c>
      <c r="D1203" s="13">
        <v>8</v>
      </c>
    </row>
    <row r="1204" spans="1:4" x14ac:dyDescent="0.25">
      <c r="A1204" s="13" t="s">
        <v>8219</v>
      </c>
      <c r="B1204" s="13">
        <v>89</v>
      </c>
      <c r="C1204" s="15" t="s">
        <v>8221</v>
      </c>
      <c r="D1204" s="13">
        <v>24</v>
      </c>
    </row>
    <row r="1205" spans="1:4" x14ac:dyDescent="0.25">
      <c r="A1205" s="13" t="s">
        <v>8219</v>
      </c>
      <c r="B1205" s="13">
        <v>3355</v>
      </c>
      <c r="C1205" s="15" t="s">
        <v>8221</v>
      </c>
      <c r="D1205" s="13">
        <v>0</v>
      </c>
    </row>
    <row r="1206" spans="1:4" x14ac:dyDescent="0.25">
      <c r="A1206" s="13" t="s">
        <v>8219</v>
      </c>
      <c r="B1206" s="13">
        <v>537</v>
      </c>
      <c r="C1206" s="15" t="s">
        <v>8221</v>
      </c>
      <c r="D1206" s="13">
        <v>39</v>
      </c>
    </row>
    <row r="1207" spans="1:4" x14ac:dyDescent="0.25">
      <c r="A1207" s="13" t="s">
        <v>8219</v>
      </c>
      <c r="B1207" s="13">
        <v>125</v>
      </c>
      <c r="C1207" s="15" t="s">
        <v>8221</v>
      </c>
      <c r="D1207" s="13">
        <v>6</v>
      </c>
    </row>
    <row r="1208" spans="1:4" x14ac:dyDescent="0.25">
      <c r="A1208" s="13" t="s">
        <v>8219</v>
      </c>
      <c r="B1208" s="13">
        <v>163</v>
      </c>
      <c r="C1208" s="15" t="s">
        <v>8221</v>
      </c>
      <c r="D1208" s="13">
        <v>4</v>
      </c>
    </row>
    <row r="1209" spans="1:4" x14ac:dyDescent="0.25">
      <c r="A1209" s="13" t="s">
        <v>8219</v>
      </c>
      <c r="B1209" s="13">
        <v>283</v>
      </c>
      <c r="C1209" s="15" t="s">
        <v>8221</v>
      </c>
      <c r="D1209" s="13">
        <v>3</v>
      </c>
    </row>
    <row r="1210" spans="1:4" x14ac:dyDescent="0.25">
      <c r="A1210" s="13" t="s">
        <v>8219</v>
      </c>
      <c r="B1210" s="13">
        <v>352</v>
      </c>
      <c r="C1210" s="15" t="s">
        <v>8221</v>
      </c>
      <c r="D1210" s="13">
        <v>53</v>
      </c>
    </row>
    <row r="1211" spans="1:4" x14ac:dyDescent="0.25">
      <c r="A1211" s="13" t="s">
        <v>8219</v>
      </c>
      <c r="B1211" s="13">
        <v>94</v>
      </c>
      <c r="C1211" s="15" t="s">
        <v>8221</v>
      </c>
      <c r="D1211" s="13">
        <v>1</v>
      </c>
    </row>
    <row r="1212" spans="1:4" x14ac:dyDescent="0.25">
      <c r="A1212" s="13" t="s">
        <v>8219</v>
      </c>
      <c r="B1212" s="13">
        <v>67</v>
      </c>
      <c r="C1212" s="15" t="s">
        <v>8221</v>
      </c>
      <c r="D1212" s="13">
        <v>2</v>
      </c>
    </row>
    <row r="1213" spans="1:4" x14ac:dyDescent="0.25">
      <c r="A1213" s="13" t="s">
        <v>8219</v>
      </c>
      <c r="B1213" s="13">
        <v>221</v>
      </c>
      <c r="C1213" s="15" t="s">
        <v>8221</v>
      </c>
      <c r="D1213" s="13">
        <v>25</v>
      </c>
    </row>
    <row r="1214" spans="1:4" x14ac:dyDescent="0.25">
      <c r="A1214" s="13" t="s">
        <v>8219</v>
      </c>
      <c r="B1214" s="13">
        <v>2165</v>
      </c>
      <c r="C1214" s="15" t="s">
        <v>8221</v>
      </c>
      <c r="D1214" s="13">
        <v>6</v>
      </c>
    </row>
    <row r="1215" spans="1:4" x14ac:dyDescent="0.25">
      <c r="A1215" s="13" t="s">
        <v>8219</v>
      </c>
      <c r="B1215" s="13">
        <v>179</v>
      </c>
      <c r="C1215" s="15" t="s">
        <v>8221</v>
      </c>
      <c r="D1215" s="13">
        <v>0</v>
      </c>
    </row>
    <row r="1216" spans="1:4" x14ac:dyDescent="0.25">
      <c r="A1216" s="13" t="s">
        <v>8219</v>
      </c>
      <c r="B1216" s="13">
        <v>123</v>
      </c>
      <c r="C1216" s="15" t="s">
        <v>8221</v>
      </c>
      <c r="D1216" s="13">
        <v>12</v>
      </c>
    </row>
    <row r="1217" spans="1:4" x14ac:dyDescent="0.25">
      <c r="A1217" s="13" t="s">
        <v>8219</v>
      </c>
      <c r="B1217" s="13">
        <v>1104</v>
      </c>
      <c r="C1217" s="15" t="s">
        <v>8221</v>
      </c>
      <c r="D1217" s="13">
        <v>0</v>
      </c>
    </row>
    <row r="1218" spans="1:4" x14ac:dyDescent="0.25">
      <c r="A1218" s="13" t="s">
        <v>8219</v>
      </c>
      <c r="B1218" s="13">
        <v>403</v>
      </c>
      <c r="C1218" s="15" t="s">
        <v>8221</v>
      </c>
      <c r="D1218" s="13">
        <v>36</v>
      </c>
    </row>
    <row r="1219" spans="1:4" x14ac:dyDescent="0.25">
      <c r="A1219" s="13" t="s">
        <v>8219</v>
      </c>
      <c r="B1219" s="13">
        <v>109</v>
      </c>
      <c r="C1219" s="15" t="s">
        <v>8221</v>
      </c>
      <c r="D1219" s="13">
        <v>0</v>
      </c>
    </row>
    <row r="1220" spans="1:4" x14ac:dyDescent="0.25">
      <c r="A1220" s="13" t="s">
        <v>8219</v>
      </c>
      <c r="B1220" s="13">
        <v>372</v>
      </c>
      <c r="C1220" s="15" t="s">
        <v>8221</v>
      </c>
      <c r="D1220" s="13">
        <v>2</v>
      </c>
    </row>
    <row r="1221" spans="1:4" x14ac:dyDescent="0.25">
      <c r="A1221" s="13" t="s">
        <v>8219</v>
      </c>
      <c r="B1221" s="13">
        <v>311</v>
      </c>
      <c r="C1221" s="15" t="s">
        <v>8221</v>
      </c>
      <c r="D1221" s="13">
        <v>1</v>
      </c>
    </row>
    <row r="1222" spans="1:4" x14ac:dyDescent="0.25">
      <c r="A1222" s="13" t="s">
        <v>8219</v>
      </c>
      <c r="B1222" s="13">
        <v>61</v>
      </c>
      <c r="C1222" s="15" t="s">
        <v>8221</v>
      </c>
      <c r="D1222" s="13">
        <v>59</v>
      </c>
    </row>
    <row r="1223" spans="1:4" x14ac:dyDescent="0.25">
      <c r="A1223" s="13" t="s">
        <v>8219</v>
      </c>
      <c r="B1223" s="13">
        <v>115</v>
      </c>
      <c r="C1223" s="15" t="s">
        <v>8221</v>
      </c>
      <c r="D1223" s="13">
        <v>1</v>
      </c>
    </row>
    <row r="1224" spans="1:4" x14ac:dyDescent="0.25">
      <c r="A1224" s="13" t="s">
        <v>8219</v>
      </c>
      <c r="B1224" s="13">
        <v>111</v>
      </c>
      <c r="C1224" s="15" t="s">
        <v>8221</v>
      </c>
      <c r="D1224" s="13">
        <v>31</v>
      </c>
    </row>
    <row r="1225" spans="1:4" x14ac:dyDescent="0.25">
      <c r="A1225" s="13" t="s">
        <v>8219</v>
      </c>
      <c r="B1225" s="13">
        <v>337</v>
      </c>
      <c r="C1225" s="15" t="s">
        <v>8221</v>
      </c>
      <c r="D1225" s="13">
        <v>18</v>
      </c>
    </row>
    <row r="1226" spans="1:4" x14ac:dyDescent="0.25">
      <c r="A1226" s="13" t="s">
        <v>8219</v>
      </c>
      <c r="B1226" s="13">
        <v>9</v>
      </c>
      <c r="C1226" s="15" t="s">
        <v>8221</v>
      </c>
      <c r="D1226" s="13">
        <v>10</v>
      </c>
    </row>
    <row r="1227" spans="1:4" x14ac:dyDescent="0.25">
      <c r="A1227" s="13" t="s">
        <v>8219</v>
      </c>
      <c r="B1227" s="13">
        <v>120</v>
      </c>
      <c r="C1227" s="15" t="s">
        <v>8221</v>
      </c>
      <c r="D1227" s="13">
        <v>0</v>
      </c>
    </row>
    <row r="1228" spans="1:4" x14ac:dyDescent="0.25">
      <c r="A1228" s="13" t="s">
        <v>8219</v>
      </c>
      <c r="B1228" s="13">
        <v>102</v>
      </c>
      <c r="C1228" s="15" t="s">
        <v>8221</v>
      </c>
      <c r="D1228" s="13">
        <v>14</v>
      </c>
    </row>
    <row r="1229" spans="1:4" x14ac:dyDescent="0.25">
      <c r="A1229" s="13" t="s">
        <v>8219</v>
      </c>
      <c r="B1229" s="13">
        <v>186</v>
      </c>
      <c r="C1229" s="15" t="s">
        <v>8221</v>
      </c>
      <c r="D1229" s="13">
        <v>2</v>
      </c>
    </row>
    <row r="1230" spans="1:4" x14ac:dyDescent="0.25">
      <c r="A1230" s="13" t="s">
        <v>8219</v>
      </c>
      <c r="B1230" s="13">
        <v>15</v>
      </c>
      <c r="C1230" s="15" t="s">
        <v>8221</v>
      </c>
      <c r="D1230" s="13">
        <v>1</v>
      </c>
    </row>
    <row r="1231" spans="1:4" x14ac:dyDescent="0.25">
      <c r="A1231" s="13" t="s">
        <v>8219</v>
      </c>
      <c r="B1231" s="13">
        <v>67</v>
      </c>
      <c r="C1231" s="15" t="s">
        <v>8221</v>
      </c>
      <c r="D1231" s="13">
        <v>3</v>
      </c>
    </row>
    <row r="1232" spans="1:4" x14ac:dyDescent="0.25">
      <c r="A1232" s="13" t="s">
        <v>8219</v>
      </c>
      <c r="B1232" s="13">
        <v>130</v>
      </c>
      <c r="C1232" s="15" t="s">
        <v>8221</v>
      </c>
      <c r="D1232" s="13">
        <v>0</v>
      </c>
    </row>
    <row r="1233" spans="1:4" x14ac:dyDescent="0.25">
      <c r="A1233" s="13" t="s">
        <v>8219</v>
      </c>
      <c r="B1233" s="13">
        <v>16</v>
      </c>
      <c r="C1233" s="15" t="s">
        <v>8221</v>
      </c>
      <c r="D1233" s="13">
        <v>2</v>
      </c>
    </row>
    <row r="1234" spans="1:4" x14ac:dyDescent="0.25">
      <c r="A1234" s="13" t="s">
        <v>8219</v>
      </c>
      <c r="B1234" s="13">
        <v>67</v>
      </c>
      <c r="C1234" s="15" t="s">
        <v>8221</v>
      </c>
      <c r="D1234" s="13">
        <v>0</v>
      </c>
    </row>
    <row r="1235" spans="1:4" x14ac:dyDescent="0.25">
      <c r="A1235" s="13" t="s">
        <v>8219</v>
      </c>
      <c r="B1235" s="13">
        <v>124</v>
      </c>
      <c r="C1235" s="15" t="s">
        <v>8221</v>
      </c>
      <c r="D1235" s="13">
        <v>12</v>
      </c>
    </row>
    <row r="1236" spans="1:4" x14ac:dyDescent="0.25">
      <c r="A1236" s="13" t="s">
        <v>8219</v>
      </c>
      <c r="B1236" s="13">
        <v>80</v>
      </c>
      <c r="C1236" s="15" t="s">
        <v>8221</v>
      </c>
      <c r="D1236" s="13">
        <v>1</v>
      </c>
    </row>
    <row r="1237" spans="1:4" x14ac:dyDescent="0.25">
      <c r="A1237" s="13" t="s">
        <v>8219</v>
      </c>
      <c r="B1237" s="13">
        <v>282</v>
      </c>
      <c r="C1237" s="15" t="s">
        <v>8221</v>
      </c>
      <c r="D1237" s="13">
        <v>8</v>
      </c>
    </row>
    <row r="1238" spans="1:4" x14ac:dyDescent="0.25">
      <c r="A1238" s="13" t="s">
        <v>8219</v>
      </c>
      <c r="B1238" s="13">
        <v>68</v>
      </c>
      <c r="C1238" s="15" t="s">
        <v>8221</v>
      </c>
      <c r="D1238" s="13">
        <v>2</v>
      </c>
    </row>
    <row r="1239" spans="1:4" x14ac:dyDescent="0.25">
      <c r="A1239" s="13" t="s">
        <v>8219</v>
      </c>
      <c r="B1239" s="13">
        <v>86</v>
      </c>
      <c r="C1239" s="15" t="s">
        <v>8221</v>
      </c>
      <c r="D1239" s="13">
        <v>31</v>
      </c>
    </row>
    <row r="1240" spans="1:4" x14ac:dyDescent="0.25">
      <c r="A1240" s="13" t="s">
        <v>8219</v>
      </c>
      <c r="B1240" s="13">
        <v>115</v>
      </c>
      <c r="C1240" s="15" t="s">
        <v>8221</v>
      </c>
      <c r="D1240" s="13">
        <v>5</v>
      </c>
    </row>
    <row r="1241" spans="1:4" x14ac:dyDescent="0.25">
      <c r="A1241" s="13" t="s">
        <v>8219</v>
      </c>
      <c r="B1241" s="13">
        <v>75</v>
      </c>
      <c r="C1241" s="15" t="s">
        <v>8221</v>
      </c>
      <c r="D1241" s="13">
        <v>1</v>
      </c>
    </row>
    <row r="1242" spans="1:4" x14ac:dyDescent="0.25">
      <c r="A1242" s="13" t="s">
        <v>8219</v>
      </c>
      <c r="B1242" s="13">
        <v>43</v>
      </c>
      <c r="C1242" s="15" t="s">
        <v>8221</v>
      </c>
      <c r="D1242" s="13">
        <v>12</v>
      </c>
    </row>
    <row r="1243" spans="1:4" x14ac:dyDescent="0.25">
      <c r="A1243" s="13" t="s">
        <v>8219</v>
      </c>
      <c r="B1243" s="13">
        <v>48</v>
      </c>
      <c r="C1243" s="15" t="s">
        <v>8221</v>
      </c>
      <c r="D1243" s="13">
        <v>4</v>
      </c>
    </row>
    <row r="1244" spans="1:4" x14ac:dyDescent="0.25">
      <c r="A1244" s="13" t="s">
        <v>8219</v>
      </c>
      <c r="B1244" s="13">
        <v>52</v>
      </c>
      <c r="C1244" s="15" t="s">
        <v>8221</v>
      </c>
      <c r="D1244" s="13">
        <v>0</v>
      </c>
    </row>
    <row r="1245" spans="1:4" x14ac:dyDescent="0.25">
      <c r="A1245" s="13" t="s">
        <v>8219</v>
      </c>
      <c r="B1245" s="13">
        <v>43</v>
      </c>
      <c r="C1245" s="15" t="s">
        <v>8221</v>
      </c>
      <c r="D1245" s="13">
        <v>7</v>
      </c>
    </row>
    <row r="1246" spans="1:4" x14ac:dyDescent="0.25">
      <c r="A1246" s="13" t="s">
        <v>8219</v>
      </c>
      <c r="B1246" s="13">
        <v>58</v>
      </c>
      <c r="C1246" s="15" t="s">
        <v>8221</v>
      </c>
      <c r="D1246" s="13">
        <v>2</v>
      </c>
    </row>
    <row r="1247" spans="1:4" x14ac:dyDescent="0.25">
      <c r="A1247" s="13" t="s">
        <v>8219</v>
      </c>
      <c r="B1247" s="13">
        <v>47</v>
      </c>
      <c r="C1247" s="15" t="s">
        <v>8221</v>
      </c>
      <c r="D1247" s="13">
        <v>1</v>
      </c>
    </row>
    <row r="1248" spans="1:4" x14ac:dyDescent="0.25">
      <c r="A1248" s="13" t="s">
        <v>8219</v>
      </c>
      <c r="B1248" s="13">
        <v>36</v>
      </c>
      <c r="C1248" s="15" t="s">
        <v>8221</v>
      </c>
      <c r="D1248" s="13">
        <v>4</v>
      </c>
    </row>
    <row r="1249" spans="1:4" x14ac:dyDescent="0.25">
      <c r="A1249" s="13" t="s">
        <v>8219</v>
      </c>
      <c r="B1249" s="13">
        <v>17</v>
      </c>
      <c r="C1249" s="15" t="s">
        <v>8221</v>
      </c>
      <c r="D1249" s="13">
        <v>6</v>
      </c>
    </row>
    <row r="1250" spans="1:4" x14ac:dyDescent="0.25">
      <c r="A1250" s="13" t="s">
        <v>8219</v>
      </c>
      <c r="B1250" s="13">
        <v>104</v>
      </c>
      <c r="C1250" s="15" t="s">
        <v>8221</v>
      </c>
      <c r="D1250" s="13">
        <v>8</v>
      </c>
    </row>
    <row r="1251" spans="1:4" x14ac:dyDescent="0.25">
      <c r="A1251" s="13" t="s">
        <v>8219</v>
      </c>
      <c r="B1251" s="13">
        <v>47</v>
      </c>
      <c r="C1251" s="15" t="s">
        <v>8221</v>
      </c>
      <c r="D1251" s="13">
        <v>14</v>
      </c>
    </row>
    <row r="1252" spans="1:4" x14ac:dyDescent="0.25">
      <c r="A1252" s="13" t="s">
        <v>8219</v>
      </c>
      <c r="B1252" s="13">
        <v>38</v>
      </c>
      <c r="C1252" s="15" t="s">
        <v>8221</v>
      </c>
      <c r="D1252" s="13">
        <v>0</v>
      </c>
    </row>
    <row r="1253" spans="1:4" x14ac:dyDescent="0.25">
      <c r="A1253" s="13" t="s">
        <v>8219</v>
      </c>
      <c r="B1253" s="13">
        <v>81</v>
      </c>
      <c r="C1253" s="15" t="s">
        <v>8221</v>
      </c>
      <c r="D1253" s="13">
        <v>4</v>
      </c>
    </row>
    <row r="1254" spans="1:4" x14ac:dyDescent="0.25">
      <c r="A1254" s="13" t="s">
        <v>8219</v>
      </c>
      <c r="B1254" s="13">
        <v>55</v>
      </c>
      <c r="C1254" s="15" t="s">
        <v>8221</v>
      </c>
      <c r="D1254" s="13">
        <v>0</v>
      </c>
    </row>
    <row r="1255" spans="1:4" x14ac:dyDescent="0.25">
      <c r="A1255" s="13" t="s">
        <v>8219</v>
      </c>
      <c r="B1255" s="13">
        <v>41</v>
      </c>
      <c r="C1255" s="15" t="s">
        <v>8221</v>
      </c>
      <c r="D1255" s="13">
        <v>0</v>
      </c>
    </row>
    <row r="1256" spans="1:4" x14ac:dyDescent="0.25">
      <c r="A1256" s="13" t="s">
        <v>8219</v>
      </c>
      <c r="B1256" s="13">
        <v>79</v>
      </c>
      <c r="C1256" s="15" t="s">
        <v>8221</v>
      </c>
      <c r="D1256" s="13">
        <v>1</v>
      </c>
    </row>
    <row r="1257" spans="1:4" x14ac:dyDescent="0.25">
      <c r="A1257" s="13" t="s">
        <v>8219</v>
      </c>
      <c r="B1257" s="13">
        <v>16</v>
      </c>
      <c r="C1257" s="15" t="s">
        <v>8221</v>
      </c>
      <c r="D1257" s="13">
        <v>1</v>
      </c>
    </row>
    <row r="1258" spans="1:4" x14ac:dyDescent="0.25">
      <c r="A1258" s="13" t="s">
        <v>8219</v>
      </c>
      <c r="B1258" s="13">
        <v>8</v>
      </c>
      <c r="C1258" s="15" t="s">
        <v>8221</v>
      </c>
      <c r="D1258" s="13">
        <v>1</v>
      </c>
    </row>
    <row r="1259" spans="1:4" x14ac:dyDescent="0.25">
      <c r="A1259" s="13" t="s">
        <v>8219</v>
      </c>
      <c r="B1259" s="13">
        <v>95</v>
      </c>
      <c r="C1259" s="15" t="s">
        <v>8221</v>
      </c>
      <c r="D1259" s="13">
        <v>1</v>
      </c>
    </row>
    <row r="1260" spans="1:4" x14ac:dyDescent="0.25">
      <c r="A1260" s="13" t="s">
        <v>8219</v>
      </c>
      <c r="B1260" s="13">
        <v>25</v>
      </c>
      <c r="C1260" s="15" t="s">
        <v>8221</v>
      </c>
      <c r="D1260" s="13">
        <v>4</v>
      </c>
    </row>
    <row r="1261" spans="1:4" x14ac:dyDescent="0.25">
      <c r="A1261" s="13" t="s">
        <v>8219</v>
      </c>
      <c r="B1261" s="13">
        <v>19</v>
      </c>
      <c r="C1261" s="15" t="s">
        <v>8221</v>
      </c>
      <c r="D1261" s="13">
        <v>0</v>
      </c>
    </row>
    <row r="1262" spans="1:4" x14ac:dyDescent="0.25">
      <c r="A1262" s="13" t="s">
        <v>8219</v>
      </c>
      <c r="B1262" s="13">
        <v>90</v>
      </c>
      <c r="C1262" s="15" t="s">
        <v>8221</v>
      </c>
      <c r="D1262" s="13">
        <v>0</v>
      </c>
    </row>
    <row r="1263" spans="1:4" x14ac:dyDescent="0.25">
      <c r="A1263" s="13" t="s">
        <v>8219</v>
      </c>
      <c r="B1263" s="13">
        <v>41</v>
      </c>
      <c r="C1263" s="15" t="s">
        <v>8221</v>
      </c>
      <c r="D1263" s="13">
        <v>2</v>
      </c>
    </row>
    <row r="1264" spans="1:4" x14ac:dyDescent="0.25">
      <c r="A1264" s="13" t="s">
        <v>8219</v>
      </c>
      <c r="B1264" s="13">
        <v>30</v>
      </c>
      <c r="C1264" s="15" t="s">
        <v>8221</v>
      </c>
      <c r="D1264" s="13">
        <v>24</v>
      </c>
    </row>
    <row r="1265" spans="1:4" x14ac:dyDescent="0.25">
      <c r="A1265" s="13" t="s">
        <v>8219</v>
      </c>
      <c r="B1265" s="13">
        <v>38</v>
      </c>
      <c r="C1265" s="15" t="s">
        <v>8221</v>
      </c>
      <c r="D1265" s="13">
        <v>1</v>
      </c>
    </row>
    <row r="1266" spans="1:4" x14ac:dyDescent="0.25">
      <c r="A1266" s="13" t="s">
        <v>8219</v>
      </c>
      <c r="B1266" s="13">
        <v>65</v>
      </c>
      <c r="C1266" s="15" t="s">
        <v>8221</v>
      </c>
      <c r="D1266" s="13">
        <v>2</v>
      </c>
    </row>
    <row r="1267" spans="1:4" x14ac:dyDescent="0.25">
      <c r="A1267" s="13" t="s">
        <v>8219</v>
      </c>
      <c r="B1267" s="13">
        <v>75</v>
      </c>
      <c r="C1267" s="15" t="s">
        <v>8221</v>
      </c>
      <c r="D1267" s="13">
        <v>1</v>
      </c>
    </row>
    <row r="1268" spans="1:4" x14ac:dyDescent="0.25">
      <c r="A1268" s="13" t="s">
        <v>8219</v>
      </c>
      <c r="B1268" s="13">
        <v>16</v>
      </c>
      <c r="C1268" s="15" t="s">
        <v>8221</v>
      </c>
      <c r="D1268" s="13">
        <v>37</v>
      </c>
    </row>
    <row r="1269" spans="1:4" x14ac:dyDescent="0.25">
      <c r="A1269" s="13" t="s">
        <v>8219</v>
      </c>
      <c r="B1269" s="13">
        <v>10</v>
      </c>
      <c r="C1269" s="15" t="s">
        <v>8221</v>
      </c>
      <c r="D1269" s="13">
        <v>5</v>
      </c>
    </row>
    <row r="1270" spans="1:4" x14ac:dyDescent="0.25">
      <c r="A1270" s="13" t="s">
        <v>8219</v>
      </c>
      <c r="B1270" s="13">
        <v>27</v>
      </c>
      <c r="C1270" s="15" t="s">
        <v>8221</v>
      </c>
      <c r="D1270" s="13">
        <v>4</v>
      </c>
    </row>
    <row r="1271" spans="1:4" x14ac:dyDescent="0.25">
      <c r="A1271" s="13" t="s">
        <v>8219</v>
      </c>
      <c r="B1271" s="13">
        <v>259</v>
      </c>
      <c r="C1271" s="15" t="s">
        <v>8221</v>
      </c>
      <c r="D1271" s="13">
        <v>16</v>
      </c>
    </row>
    <row r="1272" spans="1:4" x14ac:dyDescent="0.25">
      <c r="A1272" s="13" t="s">
        <v>8219</v>
      </c>
      <c r="B1272" s="13">
        <v>39</v>
      </c>
      <c r="C1272" s="15" t="s">
        <v>8221</v>
      </c>
      <c r="D1272" s="13">
        <v>9</v>
      </c>
    </row>
    <row r="1273" spans="1:4" x14ac:dyDescent="0.25">
      <c r="A1273" s="13" t="s">
        <v>8219</v>
      </c>
      <c r="B1273" s="13">
        <v>42</v>
      </c>
      <c r="C1273" s="15" t="s">
        <v>8221</v>
      </c>
      <c r="D1273" s="13">
        <v>0</v>
      </c>
    </row>
    <row r="1274" spans="1:4" x14ac:dyDescent="0.25">
      <c r="A1274" s="13" t="s">
        <v>8219</v>
      </c>
      <c r="B1274" s="13">
        <v>10</v>
      </c>
      <c r="C1274" s="15" t="s">
        <v>8221</v>
      </c>
      <c r="D1274" s="13">
        <v>40</v>
      </c>
    </row>
    <row r="1275" spans="1:4" x14ac:dyDescent="0.25">
      <c r="A1275" s="13" t="s">
        <v>8219</v>
      </c>
      <c r="B1275" s="13">
        <v>56</v>
      </c>
      <c r="C1275" s="15" t="s">
        <v>8221</v>
      </c>
      <c r="D1275" s="13">
        <v>0</v>
      </c>
    </row>
    <row r="1276" spans="1:4" x14ac:dyDescent="0.25">
      <c r="A1276" s="13" t="s">
        <v>8219</v>
      </c>
      <c r="B1276" s="13">
        <v>20</v>
      </c>
      <c r="C1276" s="15" t="s">
        <v>8221</v>
      </c>
      <c r="D1276" s="13">
        <v>2</v>
      </c>
    </row>
    <row r="1277" spans="1:4" x14ac:dyDescent="0.25">
      <c r="A1277" s="13" t="s">
        <v>8219</v>
      </c>
      <c r="B1277" s="13">
        <v>170</v>
      </c>
      <c r="C1277" s="15" t="s">
        <v>8221</v>
      </c>
      <c r="D1277" s="13">
        <v>1</v>
      </c>
    </row>
    <row r="1278" spans="1:4" x14ac:dyDescent="0.25">
      <c r="A1278" s="13" t="s">
        <v>8219</v>
      </c>
      <c r="B1278" s="13">
        <v>29</v>
      </c>
      <c r="C1278" s="15" t="s">
        <v>8221</v>
      </c>
      <c r="D1278" s="13">
        <v>9</v>
      </c>
    </row>
    <row r="1279" spans="1:4" x14ac:dyDescent="0.25">
      <c r="A1279" s="13" t="s">
        <v>8219</v>
      </c>
      <c r="B1279" s="13">
        <v>132</v>
      </c>
      <c r="C1279" s="15" t="s">
        <v>8221</v>
      </c>
      <c r="D1279" s="13">
        <v>34</v>
      </c>
    </row>
    <row r="1280" spans="1:4" x14ac:dyDescent="0.25">
      <c r="A1280" s="13" t="s">
        <v>8219</v>
      </c>
      <c r="B1280" s="13">
        <v>27</v>
      </c>
      <c r="C1280" s="15" t="s">
        <v>8221</v>
      </c>
      <c r="D1280" s="13">
        <v>23</v>
      </c>
    </row>
    <row r="1281" spans="1:4" x14ac:dyDescent="0.25">
      <c r="A1281" s="13" t="s">
        <v>8219</v>
      </c>
      <c r="B1281" s="13">
        <v>26</v>
      </c>
      <c r="C1281" s="15" t="s">
        <v>8221</v>
      </c>
      <c r="D1281" s="13">
        <v>19</v>
      </c>
    </row>
    <row r="1282" spans="1:4" x14ac:dyDescent="0.25">
      <c r="A1282" s="13" t="s">
        <v>8219</v>
      </c>
      <c r="B1282" s="13">
        <v>43</v>
      </c>
      <c r="C1282" s="15" t="s">
        <v>8221</v>
      </c>
      <c r="D1282" s="13">
        <v>50</v>
      </c>
    </row>
    <row r="1283" spans="1:4" x14ac:dyDescent="0.25">
      <c r="A1283" s="13" t="s">
        <v>8219</v>
      </c>
      <c r="B1283" s="13">
        <v>80</v>
      </c>
      <c r="C1283" s="15" t="s">
        <v>8221</v>
      </c>
      <c r="D1283" s="13">
        <v>12</v>
      </c>
    </row>
    <row r="1284" spans="1:4" x14ac:dyDescent="0.25">
      <c r="A1284" s="13" t="s">
        <v>8219</v>
      </c>
      <c r="B1284" s="13">
        <v>33</v>
      </c>
      <c r="C1284" s="15" t="s">
        <v>8221</v>
      </c>
      <c r="D1284" s="13">
        <v>8</v>
      </c>
    </row>
    <row r="1285" spans="1:4" x14ac:dyDescent="0.25">
      <c r="A1285" s="13" t="s">
        <v>8219</v>
      </c>
      <c r="B1285" s="13">
        <v>71</v>
      </c>
      <c r="C1285" s="15" t="s">
        <v>8221</v>
      </c>
      <c r="D1285" s="13">
        <v>9</v>
      </c>
    </row>
    <row r="1286" spans="1:4" x14ac:dyDescent="0.25">
      <c r="A1286" s="13" t="s">
        <v>8219</v>
      </c>
      <c r="B1286" s="13">
        <v>81</v>
      </c>
      <c r="C1286" s="15" t="s">
        <v>8221</v>
      </c>
      <c r="D1286" s="13">
        <v>43</v>
      </c>
    </row>
    <row r="1287" spans="1:4" x14ac:dyDescent="0.25">
      <c r="A1287" s="13" t="s">
        <v>8219</v>
      </c>
      <c r="B1287" s="13">
        <v>76</v>
      </c>
      <c r="C1287" s="15" t="s">
        <v>8221</v>
      </c>
      <c r="D1287" s="13">
        <v>28</v>
      </c>
    </row>
    <row r="1288" spans="1:4" x14ac:dyDescent="0.25">
      <c r="A1288" s="13" t="s">
        <v>8219</v>
      </c>
      <c r="B1288" s="13">
        <v>48</v>
      </c>
      <c r="C1288" s="15" t="s">
        <v>8221</v>
      </c>
      <c r="D1288" s="13">
        <v>4</v>
      </c>
    </row>
    <row r="1289" spans="1:4" x14ac:dyDescent="0.25">
      <c r="A1289" s="13" t="s">
        <v>8219</v>
      </c>
      <c r="B1289" s="13">
        <v>61</v>
      </c>
      <c r="C1289" s="15" t="s">
        <v>8221</v>
      </c>
      <c r="D1289" s="13">
        <v>24</v>
      </c>
    </row>
    <row r="1290" spans="1:4" x14ac:dyDescent="0.25">
      <c r="A1290" s="13" t="s">
        <v>8219</v>
      </c>
      <c r="B1290" s="13">
        <v>60</v>
      </c>
      <c r="C1290" s="15" t="s">
        <v>8221</v>
      </c>
      <c r="D1290" s="13">
        <v>2</v>
      </c>
    </row>
    <row r="1291" spans="1:4" x14ac:dyDescent="0.25">
      <c r="A1291" s="13" t="s">
        <v>8219</v>
      </c>
      <c r="B1291" s="13">
        <v>136</v>
      </c>
      <c r="C1291" s="15" t="s">
        <v>8221</v>
      </c>
      <c r="D1291" s="13">
        <v>2</v>
      </c>
    </row>
    <row r="1292" spans="1:4" x14ac:dyDescent="0.25">
      <c r="A1292" s="13" t="s">
        <v>8219</v>
      </c>
      <c r="B1292" s="13">
        <v>14</v>
      </c>
      <c r="C1292" s="15" t="s">
        <v>8221</v>
      </c>
      <c r="D1292" s="13">
        <v>20</v>
      </c>
    </row>
    <row r="1293" spans="1:4" x14ac:dyDescent="0.25">
      <c r="A1293" s="13" t="s">
        <v>8219</v>
      </c>
      <c r="B1293" s="13">
        <v>78</v>
      </c>
      <c r="C1293" s="15" t="s">
        <v>8221</v>
      </c>
      <c r="D1293" s="13">
        <v>1</v>
      </c>
    </row>
    <row r="1294" spans="1:4" x14ac:dyDescent="0.25">
      <c r="A1294" s="13" t="s">
        <v>8219</v>
      </c>
      <c r="B1294" s="13">
        <v>4</v>
      </c>
      <c r="C1294" s="15" t="s">
        <v>8221</v>
      </c>
      <c r="D1294" s="13">
        <v>1</v>
      </c>
    </row>
    <row r="1295" spans="1:4" x14ac:dyDescent="0.25">
      <c r="A1295" s="13" t="s">
        <v>8219</v>
      </c>
      <c r="B1295" s="13">
        <v>11</v>
      </c>
      <c r="C1295" s="15" t="s">
        <v>8221</v>
      </c>
      <c r="D1295" s="13">
        <v>4</v>
      </c>
    </row>
    <row r="1296" spans="1:4" x14ac:dyDescent="0.25">
      <c r="A1296" s="13" t="s">
        <v>8219</v>
      </c>
      <c r="B1296" s="13">
        <v>185</v>
      </c>
      <c r="C1296" s="15" t="s">
        <v>8221</v>
      </c>
      <c r="D1296" s="13">
        <v>1</v>
      </c>
    </row>
    <row r="1297" spans="1:4" x14ac:dyDescent="0.25">
      <c r="A1297" s="13" t="s">
        <v>8219</v>
      </c>
      <c r="B1297" s="13">
        <v>59</v>
      </c>
      <c r="C1297" s="15" t="s">
        <v>8221</v>
      </c>
      <c r="D1297" s="13">
        <v>1</v>
      </c>
    </row>
    <row r="1298" spans="1:4" x14ac:dyDescent="0.25">
      <c r="A1298" s="13" t="s">
        <v>8219</v>
      </c>
      <c r="B1298" s="13">
        <v>27</v>
      </c>
      <c r="C1298" s="15" t="s">
        <v>8221</v>
      </c>
      <c r="D1298" s="13">
        <v>13</v>
      </c>
    </row>
    <row r="1299" spans="1:4" x14ac:dyDescent="0.25">
      <c r="A1299" s="13" t="s">
        <v>8219</v>
      </c>
      <c r="B1299" s="13">
        <v>63</v>
      </c>
      <c r="C1299" s="15" t="s">
        <v>8221</v>
      </c>
      <c r="D1299" s="13">
        <v>1</v>
      </c>
    </row>
    <row r="1300" spans="1:4" x14ac:dyDescent="0.25">
      <c r="A1300" s="13" t="s">
        <v>8219</v>
      </c>
      <c r="B1300" s="13">
        <v>13</v>
      </c>
      <c r="C1300" s="15" t="s">
        <v>8221</v>
      </c>
      <c r="D1300" s="13">
        <v>1</v>
      </c>
    </row>
    <row r="1301" spans="1:4" x14ac:dyDescent="0.25">
      <c r="A1301" s="13" t="s">
        <v>8219</v>
      </c>
      <c r="B1301" s="13">
        <v>13</v>
      </c>
      <c r="C1301" s="15" t="s">
        <v>8221</v>
      </c>
      <c r="D1301" s="13">
        <v>0</v>
      </c>
    </row>
    <row r="1302" spans="1:4" x14ac:dyDescent="0.25">
      <c r="A1302" s="13" t="s">
        <v>8219</v>
      </c>
      <c r="B1302" s="13">
        <v>57</v>
      </c>
      <c r="C1302" s="15" t="s">
        <v>8221</v>
      </c>
      <c r="D1302" s="13">
        <v>3</v>
      </c>
    </row>
    <row r="1303" spans="1:4" x14ac:dyDescent="0.25">
      <c r="A1303" s="13" t="s">
        <v>8219</v>
      </c>
      <c r="B1303" s="13">
        <v>61</v>
      </c>
      <c r="C1303" s="15" t="s">
        <v>8221</v>
      </c>
      <c r="D1303" s="13">
        <v>14</v>
      </c>
    </row>
    <row r="1304" spans="1:4" x14ac:dyDescent="0.25">
      <c r="A1304" s="13" t="s">
        <v>8219</v>
      </c>
      <c r="B1304" s="13">
        <v>65</v>
      </c>
      <c r="C1304" s="15" t="s">
        <v>8221</v>
      </c>
      <c r="D1304" s="13">
        <v>2</v>
      </c>
    </row>
    <row r="1305" spans="1:4" x14ac:dyDescent="0.25">
      <c r="A1305" s="13" t="s">
        <v>8219</v>
      </c>
      <c r="B1305" s="13">
        <v>134</v>
      </c>
      <c r="C1305" s="15" t="s">
        <v>8221</v>
      </c>
      <c r="D1305" s="13">
        <v>5</v>
      </c>
    </row>
    <row r="1306" spans="1:4" x14ac:dyDescent="0.25">
      <c r="A1306" s="13" t="s">
        <v>8219</v>
      </c>
      <c r="B1306" s="13">
        <v>37</v>
      </c>
      <c r="C1306" s="15" t="s">
        <v>8221</v>
      </c>
      <c r="D1306" s="13">
        <v>14</v>
      </c>
    </row>
    <row r="1307" spans="1:4" x14ac:dyDescent="0.25">
      <c r="A1307" s="13" t="s">
        <v>8219</v>
      </c>
      <c r="B1307" s="13">
        <v>37</v>
      </c>
      <c r="C1307" s="15" t="s">
        <v>8221</v>
      </c>
      <c r="D1307" s="13">
        <v>9</v>
      </c>
    </row>
    <row r="1308" spans="1:4" x14ac:dyDescent="0.25">
      <c r="A1308" s="13" t="s">
        <v>8219</v>
      </c>
      <c r="B1308" s="13">
        <v>150</v>
      </c>
      <c r="C1308" s="15" t="s">
        <v>8221</v>
      </c>
      <c r="D1308" s="13">
        <v>8</v>
      </c>
    </row>
    <row r="1309" spans="1:4" x14ac:dyDescent="0.25">
      <c r="A1309" s="13" t="s">
        <v>8219</v>
      </c>
      <c r="B1309" s="13">
        <v>56</v>
      </c>
      <c r="C1309" s="15" t="s">
        <v>8221</v>
      </c>
      <c r="D1309" s="13">
        <v>7</v>
      </c>
    </row>
    <row r="1310" spans="1:4" x14ac:dyDescent="0.25">
      <c r="A1310" s="13" t="s">
        <v>8219</v>
      </c>
      <c r="B1310" s="13">
        <v>18</v>
      </c>
      <c r="C1310" s="15" t="s">
        <v>8221</v>
      </c>
      <c r="D1310" s="13">
        <v>0</v>
      </c>
    </row>
    <row r="1311" spans="1:4" x14ac:dyDescent="0.25">
      <c r="A1311" s="13" t="s">
        <v>8219</v>
      </c>
      <c r="B1311" s="13">
        <v>60</v>
      </c>
      <c r="C1311" s="15" t="s">
        <v>8221</v>
      </c>
      <c r="D1311" s="13">
        <v>84</v>
      </c>
    </row>
    <row r="1312" spans="1:4" x14ac:dyDescent="0.25">
      <c r="A1312" s="13" t="s">
        <v>8219</v>
      </c>
      <c r="B1312" s="13">
        <v>67</v>
      </c>
      <c r="C1312" s="15" t="s">
        <v>8221</v>
      </c>
      <c r="D1312" s="13">
        <v>11</v>
      </c>
    </row>
    <row r="1313" spans="1:4" x14ac:dyDescent="0.25">
      <c r="A1313" s="13" t="s">
        <v>8219</v>
      </c>
      <c r="B1313" s="13">
        <v>35</v>
      </c>
      <c r="C1313" s="15" t="s">
        <v>8221</v>
      </c>
      <c r="D1313" s="13">
        <v>1</v>
      </c>
    </row>
    <row r="1314" spans="1:4" x14ac:dyDescent="0.25">
      <c r="A1314" s="13" t="s">
        <v>8219</v>
      </c>
      <c r="B1314" s="13">
        <v>34</v>
      </c>
      <c r="C1314" s="15" t="s">
        <v>8221</v>
      </c>
      <c r="D1314" s="13">
        <v>4</v>
      </c>
    </row>
    <row r="1315" spans="1:4" x14ac:dyDescent="0.25">
      <c r="A1315" s="13" t="s">
        <v>8219</v>
      </c>
      <c r="B1315" s="13">
        <v>36</v>
      </c>
      <c r="C1315" s="15" t="s">
        <v>8221</v>
      </c>
      <c r="D1315" s="13">
        <v>10</v>
      </c>
    </row>
    <row r="1316" spans="1:4" x14ac:dyDescent="0.25">
      <c r="A1316" s="13" t="s">
        <v>8219</v>
      </c>
      <c r="B1316" s="13">
        <v>18</v>
      </c>
      <c r="C1316" s="15" t="s">
        <v>8221</v>
      </c>
      <c r="D1316" s="13">
        <v>16</v>
      </c>
    </row>
    <row r="1317" spans="1:4" x14ac:dyDescent="0.25">
      <c r="A1317" s="13" t="s">
        <v>8219</v>
      </c>
      <c r="B1317" s="13">
        <v>25</v>
      </c>
      <c r="C1317" s="15" t="s">
        <v>8221</v>
      </c>
      <c r="D1317" s="13">
        <v>2</v>
      </c>
    </row>
    <row r="1318" spans="1:4" x14ac:dyDescent="0.25">
      <c r="A1318" s="13" t="s">
        <v>8219</v>
      </c>
      <c r="B1318" s="13">
        <v>21</v>
      </c>
      <c r="C1318" s="15" t="s">
        <v>8221</v>
      </c>
      <c r="D1318" s="13">
        <v>5</v>
      </c>
    </row>
    <row r="1319" spans="1:4" x14ac:dyDescent="0.25">
      <c r="A1319" s="13" t="s">
        <v>8219</v>
      </c>
      <c r="B1319" s="13">
        <v>151</v>
      </c>
      <c r="C1319" s="15" t="s">
        <v>8221</v>
      </c>
      <c r="D1319" s="13">
        <v>1</v>
      </c>
    </row>
    <row r="1320" spans="1:4" x14ac:dyDescent="0.25">
      <c r="A1320" s="13" t="s">
        <v>8219</v>
      </c>
      <c r="B1320" s="13">
        <v>489</v>
      </c>
      <c r="C1320" s="15" t="s">
        <v>8221</v>
      </c>
      <c r="D1320" s="13">
        <v>31</v>
      </c>
    </row>
    <row r="1321" spans="1:4" x14ac:dyDescent="0.25">
      <c r="A1321" s="13" t="s">
        <v>8219</v>
      </c>
      <c r="B1321" s="13">
        <v>50</v>
      </c>
      <c r="C1321" s="15" t="s">
        <v>8221</v>
      </c>
      <c r="D1321" s="13">
        <v>0</v>
      </c>
    </row>
    <row r="1322" spans="1:4" x14ac:dyDescent="0.25">
      <c r="A1322" s="13" t="s">
        <v>8219</v>
      </c>
      <c r="B1322" s="13">
        <v>321</v>
      </c>
      <c r="C1322" s="15" t="s">
        <v>8221</v>
      </c>
      <c r="D1322" s="13">
        <v>2</v>
      </c>
    </row>
    <row r="1323" spans="1:4" x14ac:dyDescent="0.25">
      <c r="A1323" s="13" t="s">
        <v>8219</v>
      </c>
      <c r="B1323" s="13">
        <v>1762</v>
      </c>
      <c r="C1323" s="15" t="s">
        <v>8221</v>
      </c>
      <c r="D1323" s="13">
        <v>7</v>
      </c>
    </row>
    <row r="1324" spans="1:4" x14ac:dyDescent="0.25">
      <c r="A1324" s="13" t="s">
        <v>8219</v>
      </c>
      <c r="B1324" s="13">
        <v>385</v>
      </c>
      <c r="C1324" s="15" t="s">
        <v>8221</v>
      </c>
      <c r="D1324" s="13">
        <v>16</v>
      </c>
    </row>
    <row r="1325" spans="1:4" x14ac:dyDescent="0.25">
      <c r="A1325" s="13" t="s">
        <v>8219</v>
      </c>
      <c r="B1325" s="13">
        <v>398</v>
      </c>
      <c r="C1325" s="15" t="s">
        <v>8221</v>
      </c>
      <c r="D1325" s="13">
        <v>4</v>
      </c>
    </row>
    <row r="1326" spans="1:4" x14ac:dyDescent="0.25">
      <c r="A1326" s="13" t="s">
        <v>8219</v>
      </c>
      <c r="B1326" s="13">
        <v>304</v>
      </c>
      <c r="C1326" s="15" t="s">
        <v>8221</v>
      </c>
      <c r="D1326" s="13">
        <v>4</v>
      </c>
    </row>
    <row r="1327" spans="1:4" x14ac:dyDescent="0.25">
      <c r="A1327" s="13" t="s">
        <v>8219</v>
      </c>
      <c r="B1327" s="13">
        <v>676</v>
      </c>
      <c r="C1327" s="15" t="s">
        <v>8221</v>
      </c>
      <c r="D1327" s="13">
        <v>4</v>
      </c>
    </row>
    <row r="1328" spans="1:4" x14ac:dyDescent="0.25">
      <c r="A1328" s="13" t="s">
        <v>8219</v>
      </c>
      <c r="B1328" s="13">
        <v>577</v>
      </c>
      <c r="C1328" s="15" t="s">
        <v>8221</v>
      </c>
      <c r="D1328" s="13">
        <v>3</v>
      </c>
    </row>
    <row r="1329" spans="1:4" x14ac:dyDescent="0.25">
      <c r="A1329" s="13" t="s">
        <v>8219</v>
      </c>
      <c r="B1329" s="13">
        <v>3663</v>
      </c>
      <c r="C1329" s="15" t="s">
        <v>8221</v>
      </c>
      <c r="D1329" s="13">
        <v>36</v>
      </c>
    </row>
    <row r="1330" spans="1:4" x14ac:dyDescent="0.25">
      <c r="A1330" s="13" t="s">
        <v>8219</v>
      </c>
      <c r="B1330" s="13">
        <v>294</v>
      </c>
      <c r="C1330" s="15" t="s">
        <v>8221</v>
      </c>
      <c r="D1330" s="13">
        <v>1</v>
      </c>
    </row>
    <row r="1331" spans="1:4" x14ac:dyDescent="0.25">
      <c r="A1331" s="13" t="s">
        <v>8219</v>
      </c>
      <c r="B1331" s="13">
        <v>28</v>
      </c>
      <c r="C1331" s="15" t="s">
        <v>8221</v>
      </c>
      <c r="D1331" s="13">
        <v>7</v>
      </c>
    </row>
    <row r="1332" spans="1:4" x14ac:dyDescent="0.25">
      <c r="A1332" s="13" t="s">
        <v>8219</v>
      </c>
      <c r="B1332" s="13">
        <v>100</v>
      </c>
      <c r="C1332" s="15" t="s">
        <v>8221</v>
      </c>
      <c r="D1332" s="13">
        <v>27</v>
      </c>
    </row>
    <row r="1333" spans="1:4" x14ac:dyDescent="0.25">
      <c r="A1333" s="13" t="s">
        <v>8219</v>
      </c>
      <c r="B1333" s="13">
        <v>72</v>
      </c>
      <c r="C1333" s="15" t="s">
        <v>8221</v>
      </c>
      <c r="D1333" s="13">
        <v>1</v>
      </c>
    </row>
    <row r="1334" spans="1:4" x14ac:dyDescent="0.25">
      <c r="A1334" s="13" t="s">
        <v>8219</v>
      </c>
      <c r="B1334" s="13">
        <v>238</v>
      </c>
      <c r="C1334" s="15" t="s">
        <v>8221</v>
      </c>
      <c r="D1334" s="13">
        <v>0</v>
      </c>
    </row>
    <row r="1335" spans="1:4" x14ac:dyDescent="0.25">
      <c r="A1335" s="13" t="s">
        <v>8219</v>
      </c>
      <c r="B1335" s="13">
        <v>159</v>
      </c>
      <c r="C1335" s="15" t="s">
        <v>8221</v>
      </c>
      <c r="D1335" s="13">
        <v>1</v>
      </c>
    </row>
    <row r="1336" spans="1:4" x14ac:dyDescent="0.25">
      <c r="A1336" s="13" t="s">
        <v>8219</v>
      </c>
      <c r="B1336" s="13">
        <v>77</v>
      </c>
      <c r="C1336" s="15" t="s">
        <v>8221</v>
      </c>
      <c r="D1336" s="13">
        <v>3</v>
      </c>
    </row>
    <row r="1337" spans="1:4" x14ac:dyDescent="0.25">
      <c r="A1337" s="13" t="s">
        <v>8219</v>
      </c>
      <c r="B1337" s="13">
        <v>53</v>
      </c>
      <c r="C1337" s="15" t="s">
        <v>8221</v>
      </c>
      <c r="D1337" s="13">
        <v>3</v>
      </c>
    </row>
    <row r="1338" spans="1:4" x14ac:dyDescent="0.25">
      <c r="A1338" s="13" t="s">
        <v>8219</v>
      </c>
      <c r="B1338" s="13">
        <v>1251</v>
      </c>
      <c r="C1338" s="15" t="s">
        <v>8221</v>
      </c>
      <c r="D1338" s="13">
        <v>3</v>
      </c>
    </row>
    <row r="1339" spans="1:4" x14ac:dyDescent="0.25">
      <c r="A1339" s="13" t="s">
        <v>8219</v>
      </c>
      <c r="B1339" s="13">
        <v>465</v>
      </c>
      <c r="C1339" s="15" t="s">
        <v>8221</v>
      </c>
      <c r="D1339" s="13">
        <v>0</v>
      </c>
    </row>
    <row r="1340" spans="1:4" x14ac:dyDescent="0.25">
      <c r="A1340" s="13" t="s">
        <v>8219</v>
      </c>
      <c r="B1340" s="13">
        <v>74</v>
      </c>
      <c r="C1340" s="15" t="s">
        <v>8221</v>
      </c>
      <c r="D1340" s="13">
        <v>6</v>
      </c>
    </row>
    <row r="1341" spans="1:4" x14ac:dyDescent="0.25">
      <c r="A1341" s="13" t="s">
        <v>8219</v>
      </c>
      <c r="B1341" s="13">
        <v>62</v>
      </c>
      <c r="C1341" s="15" t="s">
        <v>8221</v>
      </c>
      <c r="D1341" s="13">
        <v>17</v>
      </c>
    </row>
    <row r="1342" spans="1:4" x14ac:dyDescent="0.25">
      <c r="A1342" s="13" t="s">
        <v>8219</v>
      </c>
      <c r="B1342" s="13">
        <v>3468</v>
      </c>
      <c r="C1342" s="15" t="s">
        <v>8221</v>
      </c>
      <c r="D1342" s="13">
        <v>40</v>
      </c>
    </row>
    <row r="1343" spans="1:4" x14ac:dyDescent="0.25">
      <c r="A1343" s="13" t="s">
        <v>8219</v>
      </c>
      <c r="B1343" s="13">
        <v>52</v>
      </c>
      <c r="C1343" s="15" t="s">
        <v>8221</v>
      </c>
      <c r="D1343" s="13">
        <v>3</v>
      </c>
    </row>
    <row r="1344" spans="1:4" x14ac:dyDescent="0.25">
      <c r="A1344" s="13" t="s">
        <v>8219</v>
      </c>
      <c r="B1344" s="13">
        <v>50</v>
      </c>
      <c r="C1344" s="15" t="s">
        <v>8221</v>
      </c>
      <c r="D1344" s="13">
        <v>1</v>
      </c>
    </row>
    <row r="1345" spans="1:4" x14ac:dyDescent="0.25">
      <c r="A1345" s="13" t="s">
        <v>8219</v>
      </c>
      <c r="B1345" s="13">
        <v>45</v>
      </c>
      <c r="C1345" s="15" t="s">
        <v>8221</v>
      </c>
      <c r="D1345" s="13">
        <v>2</v>
      </c>
    </row>
    <row r="1346" spans="1:4" x14ac:dyDescent="0.25">
      <c r="A1346" s="13" t="s">
        <v>8219</v>
      </c>
      <c r="B1346" s="13">
        <v>21</v>
      </c>
      <c r="C1346" s="15" t="s">
        <v>8221</v>
      </c>
      <c r="D1346" s="13">
        <v>7</v>
      </c>
    </row>
    <row r="1347" spans="1:4" x14ac:dyDescent="0.25">
      <c r="A1347" s="13" t="s">
        <v>8219</v>
      </c>
      <c r="B1347" s="13">
        <v>100</v>
      </c>
      <c r="C1347" s="15" t="s">
        <v>8221</v>
      </c>
      <c r="D1347" s="13">
        <v>14</v>
      </c>
    </row>
    <row r="1348" spans="1:4" x14ac:dyDescent="0.25">
      <c r="A1348" s="13" t="s">
        <v>8219</v>
      </c>
      <c r="B1348" s="13">
        <v>81</v>
      </c>
      <c r="C1348" s="15" t="s">
        <v>8221</v>
      </c>
      <c r="D1348" s="13">
        <v>0</v>
      </c>
    </row>
    <row r="1349" spans="1:4" x14ac:dyDescent="0.25">
      <c r="A1349" s="13" t="s">
        <v>8219</v>
      </c>
      <c r="B1349" s="13">
        <v>286</v>
      </c>
      <c r="C1349" s="15" t="s">
        <v>8221</v>
      </c>
      <c r="D1349" s="13">
        <v>0</v>
      </c>
    </row>
    <row r="1350" spans="1:4" x14ac:dyDescent="0.25">
      <c r="A1350" s="13" t="s">
        <v>8219</v>
      </c>
      <c r="B1350" s="13">
        <v>42</v>
      </c>
      <c r="C1350" s="15" t="s">
        <v>8221</v>
      </c>
      <c r="D1350" s="13">
        <v>1</v>
      </c>
    </row>
    <row r="1351" spans="1:4" x14ac:dyDescent="0.25">
      <c r="A1351" s="13" t="s">
        <v>8219</v>
      </c>
      <c r="B1351" s="13">
        <v>199</v>
      </c>
      <c r="C1351" s="15" t="s">
        <v>8221</v>
      </c>
      <c r="D1351" s="13">
        <v>12</v>
      </c>
    </row>
    <row r="1352" spans="1:4" x14ac:dyDescent="0.25">
      <c r="A1352" s="13" t="s">
        <v>8219</v>
      </c>
      <c r="B1352" s="13">
        <v>25</v>
      </c>
      <c r="C1352" s="15" t="s">
        <v>8221</v>
      </c>
      <c r="D1352" s="13">
        <v>12</v>
      </c>
    </row>
    <row r="1353" spans="1:4" x14ac:dyDescent="0.25">
      <c r="A1353" s="13" t="s">
        <v>8219</v>
      </c>
      <c r="B1353" s="13">
        <v>84</v>
      </c>
      <c r="C1353" s="15" t="s">
        <v>8221</v>
      </c>
      <c r="D1353" s="13">
        <v>23</v>
      </c>
    </row>
    <row r="1354" spans="1:4" x14ac:dyDescent="0.25">
      <c r="A1354" s="13" t="s">
        <v>8219</v>
      </c>
      <c r="B1354" s="13">
        <v>50</v>
      </c>
      <c r="C1354" s="15" t="s">
        <v>8221</v>
      </c>
      <c r="D1354" s="13">
        <v>0</v>
      </c>
    </row>
    <row r="1355" spans="1:4" x14ac:dyDescent="0.25">
      <c r="A1355" s="13" t="s">
        <v>8219</v>
      </c>
      <c r="B1355" s="13">
        <v>26</v>
      </c>
      <c r="C1355" s="15" t="s">
        <v>8221</v>
      </c>
      <c r="D1355" s="13">
        <v>10</v>
      </c>
    </row>
    <row r="1356" spans="1:4" x14ac:dyDescent="0.25">
      <c r="A1356" s="13" t="s">
        <v>8219</v>
      </c>
      <c r="B1356" s="13">
        <v>14</v>
      </c>
      <c r="C1356" s="15" t="s">
        <v>8221</v>
      </c>
      <c r="D1356" s="13">
        <v>5</v>
      </c>
    </row>
    <row r="1357" spans="1:4" x14ac:dyDescent="0.25">
      <c r="A1357" s="13" t="s">
        <v>8219</v>
      </c>
      <c r="B1357" s="13">
        <v>49</v>
      </c>
      <c r="C1357" s="15" t="s">
        <v>8221</v>
      </c>
      <c r="D1357" s="13">
        <v>1</v>
      </c>
    </row>
    <row r="1358" spans="1:4" x14ac:dyDescent="0.25">
      <c r="A1358" s="13" t="s">
        <v>8219</v>
      </c>
      <c r="B1358" s="13">
        <v>69</v>
      </c>
      <c r="C1358" s="15" t="s">
        <v>8221</v>
      </c>
      <c r="D1358" s="13">
        <v>2</v>
      </c>
    </row>
    <row r="1359" spans="1:4" x14ac:dyDescent="0.25">
      <c r="A1359" s="13" t="s">
        <v>8219</v>
      </c>
      <c r="B1359" s="13">
        <v>60</v>
      </c>
      <c r="C1359" s="15" t="s">
        <v>8221</v>
      </c>
      <c r="D1359" s="13">
        <v>2</v>
      </c>
    </row>
    <row r="1360" spans="1:4" x14ac:dyDescent="0.25">
      <c r="A1360" s="13" t="s">
        <v>8219</v>
      </c>
      <c r="B1360" s="13">
        <v>80</v>
      </c>
      <c r="C1360" s="15" t="s">
        <v>8221</v>
      </c>
      <c r="D1360" s="13">
        <v>0</v>
      </c>
    </row>
    <row r="1361" spans="1:4" x14ac:dyDescent="0.25">
      <c r="A1361" s="13" t="s">
        <v>8219</v>
      </c>
      <c r="B1361" s="13">
        <v>56</v>
      </c>
      <c r="C1361" s="15" t="s">
        <v>8221</v>
      </c>
      <c r="D1361" s="13">
        <v>13</v>
      </c>
    </row>
    <row r="1362" spans="1:4" x14ac:dyDescent="0.25">
      <c r="A1362" s="13" t="s">
        <v>8219</v>
      </c>
      <c r="B1362" s="13">
        <v>104</v>
      </c>
      <c r="C1362" s="15" t="s">
        <v>8221</v>
      </c>
      <c r="D1362" s="13">
        <v>0</v>
      </c>
    </row>
    <row r="1363" spans="1:4" x14ac:dyDescent="0.25">
      <c r="A1363" s="13" t="s">
        <v>8219</v>
      </c>
      <c r="B1363" s="13">
        <v>46</v>
      </c>
      <c r="C1363" s="15" t="s">
        <v>8221</v>
      </c>
      <c r="D1363" s="13">
        <v>1</v>
      </c>
    </row>
    <row r="1364" spans="1:4" x14ac:dyDescent="0.25">
      <c r="A1364" s="13" t="s">
        <v>8219</v>
      </c>
      <c r="B1364" s="13">
        <v>206</v>
      </c>
      <c r="C1364" s="15" t="s">
        <v>8221</v>
      </c>
      <c r="D1364" s="13">
        <v>5</v>
      </c>
    </row>
    <row r="1365" spans="1:4" x14ac:dyDescent="0.25">
      <c r="A1365" s="13" t="s">
        <v>8219</v>
      </c>
      <c r="B1365" s="13">
        <v>18</v>
      </c>
      <c r="C1365" s="15" t="s">
        <v>8221</v>
      </c>
      <c r="D1365" s="13">
        <v>2</v>
      </c>
    </row>
    <row r="1366" spans="1:4" x14ac:dyDescent="0.25">
      <c r="A1366" s="13" t="s">
        <v>8219</v>
      </c>
      <c r="B1366" s="13">
        <v>28</v>
      </c>
      <c r="C1366" s="15" t="s">
        <v>8221</v>
      </c>
      <c r="D1366" s="13">
        <v>0</v>
      </c>
    </row>
    <row r="1367" spans="1:4" x14ac:dyDescent="0.25">
      <c r="A1367" s="13" t="s">
        <v>8219</v>
      </c>
      <c r="B1367" s="13">
        <v>11</v>
      </c>
      <c r="C1367" s="15" t="s">
        <v>8221</v>
      </c>
      <c r="D1367" s="13">
        <v>32</v>
      </c>
    </row>
    <row r="1368" spans="1:4" x14ac:dyDescent="0.25">
      <c r="A1368" s="13" t="s">
        <v>8219</v>
      </c>
      <c r="B1368" s="13">
        <v>263</v>
      </c>
      <c r="C1368" s="15" t="s">
        <v>8221</v>
      </c>
      <c r="D1368" s="13">
        <v>1</v>
      </c>
    </row>
    <row r="1369" spans="1:4" x14ac:dyDescent="0.25">
      <c r="A1369" s="13" t="s">
        <v>8219</v>
      </c>
      <c r="B1369" s="13">
        <v>394</v>
      </c>
      <c r="C1369" s="15" t="s">
        <v>8221</v>
      </c>
      <c r="D1369" s="13">
        <v>1</v>
      </c>
    </row>
    <row r="1370" spans="1:4" x14ac:dyDescent="0.25">
      <c r="A1370" s="13" t="s">
        <v>8219</v>
      </c>
      <c r="B1370" s="13">
        <v>1049</v>
      </c>
      <c r="C1370" s="15" t="s">
        <v>8221</v>
      </c>
      <c r="D1370" s="13">
        <v>1</v>
      </c>
    </row>
    <row r="1371" spans="1:4" x14ac:dyDescent="0.25">
      <c r="A1371" s="13" t="s">
        <v>8219</v>
      </c>
      <c r="B1371" s="13">
        <v>308</v>
      </c>
      <c r="C1371" s="15" t="s">
        <v>8221</v>
      </c>
      <c r="D1371" s="13">
        <v>0</v>
      </c>
    </row>
    <row r="1372" spans="1:4" x14ac:dyDescent="0.25">
      <c r="A1372" s="13" t="s">
        <v>8219</v>
      </c>
      <c r="B1372" s="13">
        <v>1088</v>
      </c>
      <c r="C1372" s="15" t="s">
        <v>8221</v>
      </c>
      <c r="D1372" s="13">
        <v>0</v>
      </c>
    </row>
    <row r="1373" spans="1:4" x14ac:dyDescent="0.25">
      <c r="A1373" s="13" t="s">
        <v>8219</v>
      </c>
      <c r="B1373" s="13">
        <v>73</v>
      </c>
      <c r="C1373" s="15" t="s">
        <v>8221</v>
      </c>
      <c r="D1373" s="13">
        <v>8</v>
      </c>
    </row>
    <row r="1374" spans="1:4" x14ac:dyDescent="0.25">
      <c r="A1374" s="13" t="s">
        <v>8219</v>
      </c>
      <c r="B1374" s="13">
        <v>143</v>
      </c>
      <c r="C1374" s="15" t="s">
        <v>8221</v>
      </c>
      <c r="D1374" s="13">
        <v>0</v>
      </c>
    </row>
    <row r="1375" spans="1:4" x14ac:dyDescent="0.25">
      <c r="A1375" s="13" t="s">
        <v>8219</v>
      </c>
      <c r="B1375" s="13">
        <v>1420</v>
      </c>
      <c r="C1375" s="15" t="s">
        <v>8221</v>
      </c>
      <c r="D1375" s="13">
        <v>1</v>
      </c>
    </row>
    <row r="1376" spans="1:4" x14ac:dyDescent="0.25">
      <c r="A1376" s="13" t="s">
        <v>8219</v>
      </c>
      <c r="B1376" s="13">
        <v>305</v>
      </c>
      <c r="C1376" s="15" t="s">
        <v>8221</v>
      </c>
      <c r="D1376" s="13">
        <v>16</v>
      </c>
    </row>
    <row r="1377" spans="1:4" x14ac:dyDescent="0.25">
      <c r="A1377" s="13" t="s">
        <v>8219</v>
      </c>
      <c r="B1377" s="13">
        <v>551</v>
      </c>
      <c r="C1377" s="15" t="s">
        <v>8221</v>
      </c>
      <c r="D1377" s="13">
        <v>12</v>
      </c>
    </row>
    <row r="1378" spans="1:4" x14ac:dyDescent="0.25">
      <c r="A1378" s="13" t="s">
        <v>8219</v>
      </c>
      <c r="B1378" s="13">
        <v>187</v>
      </c>
      <c r="C1378" s="15" t="s">
        <v>8221</v>
      </c>
      <c r="D1378" s="13">
        <v>4</v>
      </c>
    </row>
    <row r="1379" spans="1:4" x14ac:dyDescent="0.25">
      <c r="A1379" s="13" t="s">
        <v>8219</v>
      </c>
      <c r="B1379" s="13">
        <v>325</v>
      </c>
      <c r="C1379" s="15" t="s">
        <v>8221</v>
      </c>
      <c r="D1379" s="13">
        <v>2</v>
      </c>
    </row>
    <row r="1380" spans="1:4" x14ac:dyDescent="0.25">
      <c r="A1380" s="13" t="s">
        <v>8219</v>
      </c>
      <c r="B1380" s="13">
        <v>148</v>
      </c>
      <c r="C1380" s="15" t="s">
        <v>8221</v>
      </c>
      <c r="D1380" s="13">
        <v>3</v>
      </c>
    </row>
    <row r="1381" spans="1:4" x14ac:dyDescent="0.25">
      <c r="A1381" s="13" t="s">
        <v>8219</v>
      </c>
      <c r="B1381" s="13">
        <v>69</v>
      </c>
      <c r="C1381" s="15" t="s">
        <v>8221</v>
      </c>
      <c r="D1381" s="13">
        <v>0</v>
      </c>
    </row>
    <row r="1382" spans="1:4" x14ac:dyDescent="0.25">
      <c r="A1382" s="13" t="s">
        <v>8219</v>
      </c>
      <c r="B1382" s="13">
        <v>173</v>
      </c>
      <c r="C1382" s="15" t="s">
        <v>8221</v>
      </c>
      <c r="D1382" s="13">
        <v>3</v>
      </c>
    </row>
    <row r="1383" spans="1:4" x14ac:dyDescent="0.25">
      <c r="A1383" s="13" t="s">
        <v>8219</v>
      </c>
      <c r="B1383" s="13">
        <v>269</v>
      </c>
      <c r="C1383" s="15" t="s">
        <v>8221</v>
      </c>
      <c r="D1383" s="13">
        <v>4</v>
      </c>
    </row>
    <row r="1384" spans="1:4" x14ac:dyDescent="0.25">
      <c r="A1384" s="13" t="s">
        <v>8219</v>
      </c>
      <c r="B1384" s="13">
        <v>185</v>
      </c>
      <c r="C1384" s="15" t="s">
        <v>8221</v>
      </c>
      <c r="D1384" s="13">
        <v>2</v>
      </c>
    </row>
    <row r="1385" spans="1:4" x14ac:dyDescent="0.25">
      <c r="A1385" s="13" t="s">
        <v>8219</v>
      </c>
      <c r="B1385" s="13">
        <v>176</v>
      </c>
      <c r="C1385" s="15" t="s">
        <v>8221</v>
      </c>
      <c r="D1385" s="13">
        <v>10</v>
      </c>
    </row>
    <row r="1386" spans="1:4" x14ac:dyDescent="0.25">
      <c r="A1386" s="13" t="s">
        <v>8219</v>
      </c>
      <c r="B1386" s="13">
        <v>1019</v>
      </c>
      <c r="C1386" s="15" t="s">
        <v>8221</v>
      </c>
      <c r="D1386" s="13">
        <v>11</v>
      </c>
    </row>
    <row r="1387" spans="1:4" x14ac:dyDescent="0.25">
      <c r="A1387" s="13" t="s">
        <v>8219</v>
      </c>
      <c r="B1387" s="13">
        <v>113</v>
      </c>
      <c r="C1387" s="15" t="s">
        <v>8221</v>
      </c>
      <c r="D1387" s="13">
        <v>6</v>
      </c>
    </row>
    <row r="1388" spans="1:4" x14ac:dyDescent="0.25">
      <c r="A1388" s="13" t="s">
        <v>8219</v>
      </c>
      <c r="B1388" s="13">
        <v>404</v>
      </c>
      <c r="C1388" s="15" t="s">
        <v>8221</v>
      </c>
      <c r="D1388" s="13">
        <v>2</v>
      </c>
    </row>
    <row r="1389" spans="1:4" x14ac:dyDescent="0.25">
      <c r="A1389" s="13" t="s">
        <v>8219</v>
      </c>
      <c r="B1389" s="13">
        <v>707</v>
      </c>
      <c r="C1389" s="15" t="s">
        <v>8221</v>
      </c>
      <c r="D1389" s="13">
        <v>6</v>
      </c>
    </row>
    <row r="1390" spans="1:4" x14ac:dyDescent="0.25">
      <c r="A1390" s="13" t="s">
        <v>8219</v>
      </c>
      <c r="B1390" s="13">
        <v>392</v>
      </c>
      <c r="C1390" s="15" t="s">
        <v>8221</v>
      </c>
      <c r="D1390" s="13">
        <v>8</v>
      </c>
    </row>
    <row r="1391" spans="1:4" x14ac:dyDescent="0.25">
      <c r="A1391" s="13" t="s">
        <v>8219</v>
      </c>
      <c r="B1391" s="13">
        <v>23</v>
      </c>
      <c r="C1391" s="15" t="s">
        <v>8221</v>
      </c>
      <c r="D1391" s="13">
        <v>37</v>
      </c>
    </row>
    <row r="1392" spans="1:4" x14ac:dyDescent="0.25">
      <c r="A1392" s="13" t="s">
        <v>8219</v>
      </c>
      <c r="B1392" s="13">
        <v>682</v>
      </c>
      <c r="C1392" s="15" t="s">
        <v>8221</v>
      </c>
      <c r="D1392" s="13">
        <v>11</v>
      </c>
    </row>
    <row r="1393" spans="1:4" x14ac:dyDescent="0.25">
      <c r="A1393" s="13" t="s">
        <v>8219</v>
      </c>
      <c r="B1393" s="13">
        <v>37</v>
      </c>
      <c r="C1393" s="15" t="s">
        <v>8221</v>
      </c>
      <c r="D1393" s="13">
        <v>0</v>
      </c>
    </row>
    <row r="1394" spans="1:4" x14ac:dyDescent="0.25">
      <c r="A1394" s="13" t="s">
        <v>8219</v>
      </c>
      <c r="B1394" s="13">
        <v>146</v>
      </c>
      <c r="C1394" s="15" t="s">
        <v>8221</v>
      </c>
      <c r="D1394" s="13">
        <v>10</v>
      </c>
    </row>
    <row r="1395" spans="1:4" x14ac:dyDescent="0.25">
      <c r="A1395" s="13" t="s">
        <v>8219</v>
      </c>
      <c r="B1395" s="13">
        <v>119</v>
      </c>
      <c r="C1395" s="15" t="s">
        <v>8221</v>
      </c>
      <c r="D1395" s="13">
        <v>6</v>
      </c>
    </row>
    <row r="1396" spans="1:4" x14ac:dyDescent="0.25">
      <c r="A1396" s="13" t="s">
        <v>8219</v>
      </c>
      <c r="B1396" s="13">
        <v>163</v>
      </c>
      <c r="C1396" s="15" t="s">
        <v>8221</v>
      </c>
      <c r="D1396" s="13">
        <v>8</v>
      </c>
    </row>
    <row r="1397" spans="1:4" x14ac:dyDescent="0.25">
      <c r="A1397" s="13" t="s">
        <v>8219</v>
      </c>
      <c r="B1397" s="13">
        <v>339</v>
      </c>
      <c r="C1397" s="15" t="s">
        <v>8221</v>
      </c>
      <c r="D1397" s="13">
        <v>6</v>
      </c>
    </row>
    <row r="1398" spans="1:4" x14ac:dyDescent="0.25">
      <c r="A1398" s="13" t="s">
        <v>8219</v>
      </c>
      <c r="B1398" s="13">
        <v>58</v>
      </c>
      <c r="C1398" s="15" t="s">
        <v>8221</v>
      </c>
      <c r="D1398" s="13">
        <v>7</v>
      </c>
    </row>
    <row r="1399" spans="1:4" x14ac:dyDescent="0.25">
      <c r="A1399" s="13" t="s">
        <v>8219</v>
      </c>
      <c r="B1399" s="13">
        <v>456</v>
      </c>
      <c r="C1399" s="15" t="s">
        <v>8221</v>
      </c>
      <c r="D1399" s="13">
        <v>7</v>
      </c>
    </row>
    <row r="1400" spans="1:4" x14ac:dyDescent="0.25">
      <c r="A1400" s="13" t="s">
        <v>8219</v>
      </c>
      <c r="B1400" s="13">
        <v>15</v>
      </c>
      <c r="C1400" s="15" t="s">
        <v>8221</v>
      </c>
      <c r="D1400" s="13">
        <v>5</v>
      </c>
    </row>
    <row r="1401" spans="1:4" x14ac:dyDescent="0.25">
      <c r="A1401" s="13" t="s">
        <v>8219</v>
      </c>
      <c r="B1401" s="13">
        <v>191</v>
      </c>
      <c r="C1401" s="15" t="s">
        <v>8221</v>
      </c>
      <c r="D1401" s="13">
        <v>46</v>
      </c>
    </row>
    <row r="1402" spans="1:4" x14ac:dyDescent="0.25">
      <c r="A1402" s="13" t="s">
        <v>8219</v>
      </c>
      <c r="B1402" s="13">
        <v>17</v>
      </c>
      <c r="C1402" s="15" t="s">
        <v>8221</v>
      </c>
      <c r="D1402" s="13">
        <v>10</v>
      </c>
    </row>
    <row r="1403" spans="1:4" x14ac:dyDescent="0.25">
      <c r="A1403" s="13" t="s">
        <v>8219</v>
      </c>
      <c r="B1403" s="13">
        <v>28</v>
      </c>
      <c r="C1403" s="15" t="s">
        <v>8221</v>
      </c>
      <c r="D1403" s="13">
        <v>19</v>
      </c>
    </row>
    <row r="1404" spans="1:4" x14ac:dyDescent="0.25">
      <c r="A1404" s="13" t="s">
        <v>8219</v>
      </c>
      <c r="B1404" s="13">
        <v>18</v>
      </c>
      <c r="C1404" s="15" t="s">
        <v>8221</v>
      </c>
      <c r="D1404" s="13">
        <v>13</v>
      </c>
    </row>
    <row r="1405" spans="1:4" x14ac:dyDescent="0.25">
      <c r="A1405" s="13" t="s">
        <v>8219</v>
      </c>
      <c r="B1405" s="13">
        <v>61</v>
      </c>
      <c r="C1405" s="15" t="s">
        <v>8221</v>
      </c>
      <c r="D1405" s="13">
        <v>13</v>
      </c>
    </row>
    <row r="1406" spans="1:4" x14ac:dyDescent="0.25">
      <c r="A1406" s="13" t="s">
        <v>8219</v>
      </c>
      <c r="B1406" s="13">
        <v>108</v>
      </c>
      <c r="C1406" s="15" t="s">
        <v>8221</v>
      </c>
      <c r="D1406" s="13">
        <v>4</v>
      </c>
    </row>
    <row r="1407" spans="1:4" x14ac:dyDescent="0.25">
      <c r="A1407" s="13" t="s">
        <v>8219</v>
      </c>
      <c r="B1407" s="13">
        <v>142</v>
      </c>
      <c r="C1407" s="15" t="s">
        <v>8221</v>
      </c>
      <c r="D1407" s="13">
        <v>0</v>
      </c>
    </row>
    <row r="1408" spans="1:4" x14ac:dyDescent="0.25">
      <c r="A1408" s="13" t="s">
        <v>8219</v>
      </c>
      <c r="B1408" s="13">
        <v>74</v>
      </c>
      <c r="C1408" s="15" t="s">
        <v>8221</v>
      </c>
      <c r="D1408" s="13">
        <v>3</v>
      </c>
    </row>
    <row r="1409" spans="1:4" x14ac:dyDescent="0.25">
      <c r="A1409" s="13" t="s">
        <v>8219</v>
      </c>
      <c r="B1409" s="13">
        <v>38</v>
      </c>
      <c r="C1409" s="15" t="s">
        <v>8221</v>
      </c>
      <c r="D1409" s="13">
        <v>1</v>
      </c>
    </row>
    <row r="1410" spans="1:4" x14ac:dyDescent="0.25">
      <c r="A1410" s="13" t="s">
        <v>8219</v>
      </c>
      <c r="B1410" s="13">
        <v>20</v>
      </c>
      <c r="C1410" s="15" t="s">
        <v>8221</v>
      </c>
      <c r="D1410" s="13">
        <v>9</v>
      </c>
    </row>
    <row r="1411" spans="1:4" x14ac:dyDescent="0.25">
      <c r="A1411" s="13" t="s">
        <v>8219</v>
      </c>
      <c r="B1411" s="13">
        <v>24</v>
      </c>
      <c r="C1411" s="15" t="s">
        <v>8221</v>
      </c>
      <c r="D1411" s="13">
        <v>1</v>
      </c>
    </row>
    <row r="1412" spans="1:4" x14ac:dyDescent="0.25">
      <c r="A1412" s="13" t="s">
        <v>8219</v>
      </c>
      <c r="B1412" s="13">
        <v>66</v>
      </c>
      <c r="C1412" s="15" t="s">
        <v>8221</v>
      </c>
      <c r="D1412" s="13">
        <v>1</v>
      </c>
    </row>
    <row r="1413" spans="1:4" x14ac:dyDescent="0.25">
      <c r="A1413" s="13" t="s">
        <v>8219</v>
      </c>
      <c r="B1413" s="13">
        <v>28</v>
      </c>
      <c r="C1413" s="15" t="s">
        <v>8221</v>
      </c>
      <c r="D1413" s="13">
        <v>4</v>
      </c>
    </row>
    <row r="1414" spans="1:4" x14ac:dyDescent="0.25">
      <c r="A1414" s="13" t="s">
        <v>8219</v>
      </c>
      <c r="B1414" s="13">
        <v>24</v>
      </c>
      <c r="C1414" s="15" t="s">
        <v>8221</v>
      </c>
      <c r="D1414" s="13">
        <v>17</v>
      </c>
    </row>
    <row r="1415" spans="1:4" x14ac:dyDescent="0.25">
      <c r="A1415" s="13" t="s">
        <v>8219</v>
      </c>
      <c r="B1415" s="13">
        <v>73</v>
      </c>
      <c r="C1415" s="15" t="s">
        <v>8221</v>
      </c>
      <c r="D1415" s="13">
        <v>0</v>
      </c>
    </row>
    <row r="1416" spans="1:4" x14ac:dyDescent="0.25">
      <c r="A1416" s="13" t="s">
        <v>8219</v>
      </c>
      <c r="B1416" s="13">
        <v>3</v>
      </c>
      <c r="C1416" s="15" t="s">
        <v>8221</v>
      </c>
      <c r="D1416" s="13">
        <v>12</v>
      </c>
    </row>
    <row r="1417" spans="1:4" x14ac:dyDescent="0.25">
      <c r="A1417" s="13" t="s">
        <v>8219</v>
      </c>
      <c r="B1417" s="13">
        <v>20</v>
      </c>
      <c r="C1417" s="15" t="s">
        <v>8221</v>
      </c>
      <c r="D1417" s="13">
        <v>14</v>
      </c>
    </row>
    <row r="1418" spans="1:4" x14ac:dyDescent="0.25">
      <c r="A1418" s="13" t="s">
        <v>8219</v>
      </c>
      <c r="B1418" s="13">
        <v>21</v>
      </c>
      <c r="C1418" s="15" t="s">
        <v>8221</v>
      </c>
      <c r="D1418" s="13">
        <v>1</v>
      </c>
    </row>
    <row r="1419" spans="1:4" x14ac:dyDescent="0.25">
      <c r="A1419" s="13" t="s">
        <v>8219</v>
      </c>
      <c r="B1419" s="13">
        <v>94</v>
      </c>
      <c r="C1419" s="15" t="s">
        <v>8221</v>
      </c>
      <c r="D1419" s="13">
        <v>14</v>
      </c>
    </row>
    <row r="1420" spans="1:4" x14ac:dyDescent="0.25">
      <c r="A1420" s="13" t="s">
        <v>8219</v>
      </c>
      <c r="B1420" s="13">
        <v>139</v>
      </c>
      <c r="C1420" s="15" t="s">
        <v>8221</v>
      </c>
      <c r="D1420" s="13">
        <v>4</v>
      </c>
    </row>
    <row r="1421" spans="1:4" x14ac:dyDescent="0.25">
      <c r="A1421" s="13" t="s">
        <v>8219</v>
      </c>
      <c r="B1421" s="13">
        <v>130</v>
      </c>
      <c r="C1421" s="15" t="s">
        <v>8221</v>
      </c>
      <c r="D1421" s="13">
        <v>2</v>
      </c>
    </row>
    <row r="1422" spans="1:4" x14ac:dyDescent="0.25">
      <c r="A1422" s="13" t="s">
        <v>8219</v>
      </c>
      <c r="B1422" s="13">
        <v>31</v>
      </c>
      <c r="C1422" s="15" t="s">
        <v>8221</v>
      </c>
      <c r="D1422" s="13">
        <v>1</v>
      </c>
    </row>
    <row r="1423" spans="1:4" x14ac:dyDescent="0.25">
      <c r="A1423" s="13" t="s">
        <v>8219</v>
      </c>
      <c r="B1423" s="13">
        <v>13</v>
      </c>
      <c r="C1423" s="15" t="s">
        <v>8221</v>
      </c>
      <c r="D1423" s="13">
        <v>2</v>
      </c>
    </row>
    <row r="1424" spans="1:4" x14ac:dyDescent="0.25">
      <c r="A1424" s="13" t="s">
        <v>8219</v>
      </c>
      <c r="B1424" s="13">
        <v>90</v>
      </c>
      <c r="C1424" s="15" t="s">
        <v>8221</v>
      </c>
      <c r="D1424" s="13">
        <v>1</v>
      </c>
    </row>
    <row r="1425" spans="1:4" x14ac:dyDescent="0.25">
      <c r="A1425" s="13" t="s">
        <v>8219</v>
      </c>
      <c r="B1425" s="13">
        <v>141</v>
      </c>
      <c r="C1425" s="15" t="s">
        <v>8221</v>
      </c>
      <c r="D1425" s="13">
        <v>1</v>
      </c>
    </row>
    <row r="1426" spans="1:4" x14ac:dyDescent="0.25">
      <c r="A1426" s="13" t="s">
        <v>8219</v>
      </c>
      <c r="B1426" s="13">
        <v>23</v>
      </c>
      <c r="C1426" s="15" t="s">
        <v>8221</v>
      </c>
      <c r="D1426" s="13">
        <v>4</v>
      </c>
    </row>
    <row r="1427" spans="1:4" x14ac:dyDescent="0.25">
      <c r="A1427" s="13" t="s">
        <v>8219</v>
      </c>
      <c r="B1427" s="13">
        <v>18</v>
      </c>
      <c r="C1427" s="15" t="s">
        <v>8221</v>
      </c>
      <c r="D1427" s="13">
        <v>3</v>
      </c>
    </row>
    <row r="1428" spans="1:4" x14ac:dyDescent="0.25">
      <c r="A1428" s="13" t="s">
        <v>8219</v>
      </c>
      <c r="B1428" s="13">
        <v>76</v>
      </c>
      <c r="C1428" s="15" t="s">
        <v>8221</v>
      </c>
      <c r="D1428" s="13">
        <v>38</v>
      </c>
    </row>
    <row r="1429" spans="1:4" x14ac:dyDescent="0.25">
      <c r="A1429" s="13" t="s">
        <v>8219</v>
      </c>
      <c r="B1429" s="13">
        <v>93</v>
      </c>
      <c r="C1429" s="15" t="s">
        <v>8221</v>
      </c>
      <c r="D1429" s="13">
        <v>4</v>
      </c>
    </row>
    <row r="1430" spans="1:4" x14ac:dyDescent="0.25">
      <c r="A1430" s="13" t="s">
        <v>8219</v>
      </c>
      <c r="B1430" s="13">
        <v>69</v>
      </c>
      <c r="C1430" s="15" t="s">
        <v>8221</v>
      </c>
      <c r="D1430" s="13">
        <v>0</v>
      </c>
    </row>
    <row r="1431" spans="1:4" x14ac:dyDescent="0.25">
      <c r="A1431" s="13" t="s">
        <v>8219</v>
      </c>
      <c r="B1431" s="13">
        <v>21</v>
      </c>
      <c r="C1431" s="15" t="s">
        <v>8221</v>
      </c>
      <c r="D1431" s="13">
        <v>2</v>
      </c>
    </row>
    <row r="1432" spans="1:4" x14ac:dyDescent="0.25">
      <c r="A1432" s="13" t="s">
        <v>8219</v>
      </c>
      <c r="B1432" s="13">
        <v>57</v>
      </c>
      <c r="C1432" s="15" t="s">
        <v>8221</v>
      </c>
      <c r="D1432" s="13">
        <v>0</v>
      </c>
    </row>
    <row r="1433" spans="1:4" x14ac:dyDescent="0.25">
      <c r="A1433" s="13" t="s">
        <v>8219</v>
      </c>
      <c r="B1433" s="13">
        <v>108</v>
      </c>
      <c r="C1433" s="15" t="s">
        <v>8221</v>
      </c>
      <c r="D1433" s="13">
        <v>1</v>
      </c>
    </row>
    <row r="1434" spans="1:4" x14ac:dyDescent="0.25">
      <c r="A1434" s="13" t="s">
        <v>8219</v>
      </c>
      <c r="B1434" s="13">
        <v>83</v>
      </c>
      <c r="C1434" s="15" t="s">
        <v>8221</v>
      </c>
      <c r="D1434" s="13">
        <v>7</v>
      </c>
    </row>
    <row r="1435" spans="1:4" x14ac:dyDescent="0.25">
      <c r="A1435" s="13" t="s">
        <v>8219</v>
      </c>
      <c r="B1435" s="13">
        <v>96</v>
      </c>
      <c r="C1435" s="15" t="s">
        <v>8221</v>
      </c>
      <c r="D1435" s="13">
        <v>2</v>
      </c>
    </row>
    <row r="1436" spans="1:4" x14ac:dyDescent="0.25">
      <c r="A1436" s="13" t="s">
        <v>8219</v>
      </c>
      <c r="B1436" s="13">
        <v>64</v>
      </c>
      <c r="C1436" s="15" t="s">
        <v>8221</v>
      </c>
      <c r="D1436" s="13">
        <v>4</v>
      </c>
    </row>
    <row r="1437" spans="1:4" x14ac:dyDescent="0.25">
      <c r="A1437" s="13" t="s">
        <v>8219</v>
      </c>
      <c r="B1437" s="13">
        <v>14</v>
      </c>
      <c r="C1437" s="15" t="s">
        <v>8221</v>
      </c>
      <c r="D1437" s="13">
        <v>4</v>
      </c>
    </row>
    <row r="1438" spans="1:4" x14ac:dyDescent="0.25">
      <c r="A1438" s="13" t="s">
        <v>8219</v>
      </c>
      <c r="B1438" s="13">
        <v>169</v>
      </c>
      <c r="C1438" s="15" t="s">
        <v>8221</v>
      </c>
      <c r="D1438" s="13">
        <v>3</v>
      </c>
    </row>
    <row r="1439" spans="1:4" x14ac:dyDescent="0.25">
      <c r="A1439" s="13" t="s">
        <v>8219</v>
      </c>
      <c r="B1439" s="13">
        <v>33</v>
      </c>
      <c r="C1439" s="15" t="s">
        <v>8221</v>
      </c>
      <c r="D1439" s="13">
        <v>2</v>
      </c>
    </row>
    <row r="1440" spans="1:4" x14ac:dyDescent="0.25">
      <c r="A1440" s="13" t="s">
        <v>8219</v>
      </c>
      <c r="B1440" s="13">
        <v>102</v>
      </c>
      <c r="C1440" s="15" t="s">
        <v>8221</v>
      </c>
      <c r="D1440" s="13">
        <v>197</v>
      </c>
    </row>
    <row r="1441" spans="1:4" x14ac:dyDescent="0.25">
      <c r="A1441" s="13" t="s">
        <v>8219</v>
      </c>
      <c r="B1441" s="13">
        <v>104</v>
      </c>
      <c r="C1441" s="15" t="s">
        <v>8221</v>
      </c>
      <c r="D1441" s="13">
        <v>0</v>
      </c>
    </row>
    <row r="1442" spans="1:4" x14ac:dyDescent="0.25">
      <c r="A1442" s="13" t="s">
        <v>8219</v>
      </c>
      <c r="B1442" s="13">
        <v>20</v>
      </c>
      <c r="C1442" s="15" t="s">
        <v>8221</v>
      </c>
      <c r="D1442" s="13">
        <v>1</v>
      </c>
    </row>
    <row r="1443" spans="1:4" x14ac:dyDescent="0.25">
      <c r="A1443" s="13" t="s">
        <v>8219</v>
      </c>
      <c r="B1443" s="13">
        <v>35</v>
      </c>
      <c r="C1443" s="15" t="s">
        <v>8221</v>
      </c>
      <c r="D1443" s="13">
        <v>4</v>
      </c>
    </row>
    <row r="1444" spans="1:4" x14ac:dyDescent="0.25">
      <c r="A1444" s="13" t="s">
        <v>8219</v>
      </c>
      <c r="B1444" s="13">
        <v>94</v>
      </c>
      <c r="C1444" s="15" t="s">
        <v>8221</v>
      </c>
      <c r="D1444" s="13">
        <v>0</v>
      </c>
    </row>
    <row r="1445" spans="1:4" x14ac:dyDescent="0.25">
      <c r="A1445" s="13" t="s">
        <v>8219</v>
      </c>
      <c r="B1445" s="13">
        <v>14</v>
      </c>
      <c r="C1445" s="15" t="s">
        <v>8221</v>
      </c>
      <c r="D1445" s="13">
        <v>7</v>
      </c>
    </row>
    <row r="1446" spans="1:4" x14ac:dyDescent="0.25">
      <c r="A1446" s="13" t="s">
        <v>8219</v>
      </c>
      <c r="B1446" s="13">
        <v>15</v>
      </c>
      <c r="C1446" s="15" t="s">
        <v>8221</v>
      </c>
      <c r="D1446" s="13">
        <v>11</v>
      </c>
    </row>
    <row r="1447" spans="1:4" x14ac:dyDescent="0.25">
      <c r="A1447" s="13" t="s">
        <v>8219</v>
      </c>
      <c r="B1447" s="13">
        <v>51</v>
      </c>
      <c r="C1447" s="15" t="s">
        <v>8221</v>
      </c>
      <c r="D1447" s="13">
        <v>0</v>
      </c>
    </row>
    <row r="1448" spans="1:4" x14ac:dyDescent="0.25">
      <c r="A1448" s="13" t="s">
        <v>8219</v>
      </c>
      <c r="B1448" s="13">
        <v>19</v>
      </c>
      <c r="C1448" s="15" t="s">
        <v>8221</v>
      </c>
      <c r="D1448" s="13">
        <v>6</v>
      </c>
    </row>
    <row r="1449" spans="1:4" x14ac:dyDescent="0.25">
      <c r="A1449" s="13" t="s">
        <v>8219</v>
      </c>
      <c r="B1449" s="13">
        <v>23</v>
      </c>
      <c r="C1449" s="15" t="s">
        <v>8221</v>
      </c>
      <c r="D1449" s="13">
        <v>0</v>
      </c>
    </row>
    <row r="1450" spans="1:4" x14ac:dyDescent="0.25">
      <c r="A1450" s="13" t="s">
        <v>8219</v>
      </c>
      <c r="B1450" s="13">
        <v>97</v>
      </c>
      <c r="C1450" s="15" t="s">
        <v>8221</v>
      </c>
      <c r="D1450" s="13">
        <v>7</v>
      </c>
    </row>
    <row r="1451" spans="1:4" x14ac:dyDescent="0.25">
      <c r="A1451" s="13" t="s">
        <v>8219</v>
      </c>
      <c r="B1451" s="13">
        <v>76</v>
      </c>
      <c r="C1451" s="15" t="s">
        <v>8221</v>
      </c>
      <c r="D1451" s="13">
        <v>94</v>
      </c>
    </row>
    <row r="1452" spans="1:4" x14ac:dyDescent="0.25">
      <c r="A1452" s="13" t="s">
        <v>8219</v>
      </c>
      <c r="B1452" s="13">
        <v>11</v>
      </c>
      <c r="C1452" s="15" t="s">
        <v>8221</v>
      </c>
      <c r="D1452" s="13">
        <v>2</v>
      </c>
    </row>
    <row r="1453" spans="1:4" x14ac:dyDescent="0.25">
      <c r="A1453" s="13" t="s">
        <v>8219</v>
      </c>
      <c r="B1453" s="13">
        <v>52</v>
      </c>
      <c r="C1453" s="15" t="s">
        <v>8221</v>
      </c>
      <c r="D1453" s="13">
        <v>25</v>
      </c>
    </row>
    <row r="1454" spans="1:4" x14ac:dyDescent="0.25">
      <c r="A1454" s="13" t="s">
        <v>8219</v>
      </c>
      <c r="B1454" s="13">
        <v>95</v>
      </c>
      <c r="C1454" s="15" t="s">
        <v>8221</v>
      </c>
      <c r="D1454" s="13">
        <v>17</v>
      </c>
    </row>
    <row r="1455" spans="1:4" x14ac:dyDescent="0.25">
      <c r="A1455" s="13" t="s">
        <v>8219</v>
      </c>
      <c r="B1455" s="13">
        <v>35</v>
      </c>
      <c r="C1455" s="15" t="s">
        <v>8221</v>
      </c>
      <c r="D1455" s="13">
        <v>2</v>
      </c>
    </row>
    <row r="1456" spans="1:4" x14ac:dyDescent="0.25">
      <c r="A1456" s="13" t="s">
        <v>8219</v>
      </c>
      <c r="B1456" s="13">
        <v>21</v>
      </c>
      <c r="C1456" s="15" t="s">
        <v>8221</v>
      </c>
      <c r="D1456" s="13">
        <v>4</v>
      </c>
    </row>
    <row r="1457" spans="1:4" x14ac:dyDescent="0.25">
      <c r="A1457" s="13" t="s">
        <v>8219</v>
      </c>
      <c r="B1457" s="13">
        <v>93</v>
      </c>
      <c r="C1457" s="15" t="s">
        <v>8221</v>
      </c>
      <c r="D1457" s="13">
        <v>5</v>
      </c>
    </row>
    <row r="1458" spans="1:4" x14ac:dyDescent="0.25">
      <c r="A1458" s="13" t="s">
        <v>8219</v>
      </c>
      <c r="B1458" s="13">
        <v>11</v>
      </c>
      <c r="C1458" s="15" t="s">
        <v>8221</v>
      </c>
      <c r="D1458" s="13">
        <v>2</v>
      </c>
    </row>
    <row r="1459" spans="1:4" x14ac:dyDescent="0.25">
      <c r="A1459" s="13" t="s">
        <v>8219</v>
      </c>
      <c r="B1459" s="13">
        <v>21</v>
      </c>
      <c r="C1459" s="15" t="s">
        <v>8221</v>
      </c>
      <c r="D1459" s="13">
        <v>2</v>
      </c>
    </row>
    <row r="1460" spans="1:4" x14ac:dyDescent="0.25">
      <c r="A1460" s="13" t="s">
        <v>8219</v>
      </c>
      <c r="B1460" s="13">
        <v>54</v>
      </c>
      <c r="C1460" s="15" t="s">
        <v>8221</v>
      </c>
      <c r="D1460" s="13">
        <v>3</v>
      </c>
    </row>
    <row r="1461" spans="1:4" x14ac:dyDescent="0.25">
      <c r="A1461" s="13" t="s">
        <v>8219</v>
      </c>
      <c r="B1461" s="13">
        <v>31</v>
      </c>
      <c r="C1461" s="15" t="s">
        <v>8221</v>
      </c>
      <c r="D1461" s="13">
        <v>0</v>
      </c>
    </row>
    <row r="1462" spans="1:4" x14ac:dyDescent="0.25">
      <c r="A1462" s="13" t="s">
        <v>8219</v>
      </c>
      <c r="B1462" s="13">
        <v>132</v>
      </c>
      <c r="C1462" s="15" t="s">
        <v>8221</v>
      </c>
      <c r="D1462" s="13">
        <v>4</v>
      </c>
    </row>
    <row r="1463" spans="1:4" x14ac:dyDescent="0.25">
      <c r="A1463" s="13" t="s">
        <v>8219</v>
      </c>
      <c r="B1463" s="13">
        <v>3</v>
      </c>
      <c r="C1463" s="15" t="s">
        <v>8221</v>
      </c>
      <c r="D1463" s="13">
        <v>1</v>
      </c>
    </row>
    <row r="1464" spans="1:4" x14ac:dyDescent="0.25">
      <c r="A1464" s="13" t="s">
        <v>8219</v>
      </c>
      <c r="B1464" s="13">
        <v>6</v>
      </c>
      <c r="C1464" s="15" t="s">
        <v>8221</v>
      </c>
      <c r="D1464" s="13">
        <v>12</v>
      </c>
    </row>
    <row r="1465" spans="1:4" x14ac:dyDescent="0.25">
      <c r="A1465" s="13" t="s">
        <v>8219</v>
      </c>
      <c r="B1465" s="13">
        <v>10</v>
      </c>
      <c r="C1465" s="15" t="s">
        <v>8221</v>
      </c>
      <c r="D1465" s="13">
        <v>4</v>
      </c>
    </row>
    <row r="1466" spans="1:4" x14ac:dyDescent="0.25">
      <c r="A1466" s="13" t="s">
        <v>8219</v>
      </c>
      <c r="B1466" s="13">
        <v>147</v>
      </c>
      <c r="C1466" s="15" t="s">
        <v>8221</v>
      </c>
      <c r="D1466" s="13">
        <v>91</v>
      </c>
    </row>
    <row r="1467" spans="1:4" x14ac:dyDescent="0.25">
      <c r="A1467" s="13" t="s">
        <v>8219</v>
      </c>
      <c r="B1467" s="13">
        <v>199</v>
      </c>
      <c r="C1467" s="15" t="s">
        <v>8221</v>
      </c>
      <c r="D1467" s="13">
        <v>1</v>
      </c>
    </row>
    <row r="1468" spans="1:4" x14ac:dyDescent="0.25">
      <c r="A1468" s="13" t="s">
        <v>8219</v>
      </c>
      <c r="B1468" s="13">
        <v>50</v>
      </c>
      <c r="C1468" s="15" t="s">
        <v>8221</v>
      </c>
      <c r="D1468" s="13">
        <v>1</v>
      </c>
    </row>
    <row r="1469" spans="1:4" x14ac:dyDescent="0.25">
      <c r="A1469" s="13" t="s">
        <v>8219</v>
      </c>
      <c r="B1469" s="13">
        <v>21</v>
      </c>
      <c r="C1469" s="15" t="s">
        <v>8221</v>
      </c>
      <c r="D1469" s="13">
        <v>0</v>
      </c>
    </row>
    <row r="1470" spans="1:4" x14ac:dyDescent="0.25">
      <c r="A1470" s="13" t="s">
        <v>8219</v>
      </c>
      <c r="B1470" s="13">
        <v>24</v>
      </c>
      <c r="C1470" s="15" t="s">
        <v>8221</v>
      </c>
      <c r="D1470" s="13">
        <v>13</v>
      </c>
    </row>
    <row r="1471" spans="1:4" x14ac:dyDescent="0.25">
      <c r="A1471" s="13" t="s">
        <v>8219</v>
      </c>
      <c r="B1471" s="13">
        <v>32</v>
      </c>
      <c r="C1471" s="15" t="s">
        <v>8221</v>
      </c>
      <c r="D1471" s="13">
        <v>2</v>
      </c>
    </row>
    <row r="1472" spans="1:4" x14ac:dyDescent="0.25">
      <c r="A1472" s="13" t="s">
        <v>8219</v>
      </c>
      <c r="B1472" s="13">
        <v>62</v>
      </c>
      <c r="C1472" s="15" t="s">
        <v>8221</v>
      </c>
      <c r="D1472" s="13">
        <v>0</v>
      </c>
    </row>
    <row r="1473" spans="1:4" x14ac:dyDescent="0.25">
      <c r="A1473" s="13" t="s">
        <v>8219</v>
      </c>
      <c r="B1473" s="13">
        <v>9</v>
      </c>
      <c r="C1473" s="15" t="s">
        <v>8221</v>
      </c>
      <c r="D1473" s="13">
        <v>21</v>
      </c>
    </row>
    <row r="1474" spans="1:4" x14ac:dyDescent="0.25">
      <c r="A1474" s="13" t="s">
        <v>8219</v>
      </c>
      <c r="B1474" s="13">
        <v>38</v>
      </c>
      <c r="C1474" s="15" t="s">
        <v>8221</v>
      </c>
      <c r="D1474" s="13">
        <v>9</v>
      </c>
    </row>
    <row r="1475" spans="1:4" x14ac:dyDescent="0.25">
      <c r="A1475" s="13" t="s">
        <v>8219</v>
      </c>
      <c r="B1475" s="13">
        <v>54</v>
      </c>
      <c r="C1475" s="15" t="s">
        <v>8221</v>
      </c>
      <c r="D1475" s="13">
        <v>6</v>
      </c>
    </row>
    <row r="1476" spans="1:4" x14ac:dyDescent="0.25">
      <c r="A1476" s="13" t="s">
        <v>8219</v>
      </c>
      <c r="B1476" s="13">
        <v>37</v>
      </c>
      <c r="C1476" s="15" t="s">
        <v>8221</v>
      </c>
      <c r="D1476" s="13">
        <v>4</v>
      </c>
    </row>
    <row r="1477" spans="1:4" x14ac:dyDescent="0.25">
      <c r="A1477" s="13" t="s">
        <v>8219</v>
      </c>
      <c r="B1477" s="13">
        <v>39</v>
      </c>
      <c r="C1477" s="15" t="s">
        <v>8221</v>
      </c>
      <c r="D1477" s="13">
        <v>7</v>
      </c>
    </row>
    <row r="1478" spans="1:4" x14ac:dyDescent="0.25">
      <c r="A1478" s="13" t="s">
        <v>8219</v>
      </c>
      <c r="B1478" s="13">
        <v>34</v>
      </c>
      <c r="C1478" s="15" t="s">
        <v>8221</v>
      </c>
      <c r="D1478" s="13">
        <v>5</v>
      </c>
    </row>
    <row r="1479" spans="1:4" x14ac:dyDescent="0.25">
      <c r="A1479" s="13" t="s">
        <v>8219</v>
      </c>
      <c r="B1479" s="13">
        <v>55</v>
      </c>
      <c r="C1479" s="15" t="s">
        <v>8221</v>
      </c>
      <c r="D1479" s="13">
        <v>0</v>
      </c>
    </row>
    <row r="1480" spans="1:4" x14ac:dyDescent="0.25">
      <c r="A1480" s="13" t="s">
        <v>8219</v>
      </c>
      <c r="B1480" s="13">
        <v>32</v>
      </c>
      <c r="C1480" s="15" t="s">
        <v>8221</v>
      </c>
      <c r="D1480" s="13">
        <v>3</v>
      </c>
    </row>
    <row r="1481" spans="1:4" x14ac:dyDescent="0.25">
      <c r="A1481" s="13" t="s">
        <v>8219</v>
      </c>
      <c r="B1481" s="13">
        <v>25</v>
      </c>
      <c r="C1481" s="15" t="s">
        <v>8221</v>
      </c>
      <c r="D1481" s="13">
        <v>9</v>
      </c>
    </row>
    <row r="1482" spans="1:4" x14ac:dyDescent="0.25">
      <c r="A1482" s="13" t="s">
        <v>8219</v>
      </c>
      <c r="B1482" s="13">
        <v>33</v>
      </c>
      <c r="C1482" s="15" t="s">
        <v>8221</v>
      </c>
      <c r="D1482" s="13">
        <v>6</v>
      </c>
    </row>
    <row r="1483" spans="1:4" x14ac:dyDescent="0.25">
      <c r="A1483" s="13" t="s">
        <v>8219</v>
      </c>
      <c r="B1483" s="13">
        <v>108</v>
      </c>
      <c r="C1483" s="15" t="s">
        <v>8221</v>
      </c>
      <c r="D1483" s="13">
        <v>4</v>
      </c>
    </row>
    <row r="1484" spans="1:4" x14ac:dyDescent="0.25">
      <c r="A1484" s="13" t="s">
        <v>8219</v>
      </c>
      <c r="B1484" s="13">
        <v>20</v>
      </c>
      <c r="C1484" s="15" t="s">
        <v>8221</v>
      </c>
      <c r="D1484" s="13">
        <v>1</v>
      </c>
    </row>
    <row r="1485" spans="1:4" x14ac:dyDescent="0.25">
      <c r="A1485" s="13" t="s">
        <v>8219</v>
      </c>
      <c r="B1485" s="13">
        <v>98</v>
      </c>
      <c r="C1485" s="15" t="s">
        <v>8221</v>
      </c>
      <c r="D1485" s="13">
        <v>17</v>
      </c>
    </row>
    <row r="1486" spans="1:4" x14ac:dyDescent="0.25">
      <c r="A1486" s="13" t="s">
        <v>8219</v>
      </c>
      <c r="B1486" s="13">
        <v>196</v>
      </c>
      <c r="C1486" s="15" t="s">
        <v>8221</v>
      </c>
      <c r="D1486" s="13">
        <v>1</v>
      </c>
    </row>
    <row r="1487" spans="1:4" x14ac:dyDescent="0.25">
      <c r="A1487" s="13" t="s">
        <v>8219</v>
      </c>
      <c r="B1487" s="13">
        <v>39</v>
      </c>
      <c r="C1487" s="15" t="s">
        <v>8221</v>
      </c>
      <c r="D1487" s="13">
        <v>13</v>
      </c>
    </row>
    <row r="1488" spans="1:4" x14ac:dyDescent="0.25">
      <c r="A1488" s="13" t="s">
        <v>8219</v>
      </c>
      <c r="B1488" s="13">
        <v>128</v>
      </c>
      <c r="C1488" s="15" t="s">
        <v>8221</v>
      </c>
      <c r="D1488" s="13">
        <v>6</v>
      </c>
    </row>
    <row r="1489" spans="1:4" x14ac:dyDescent="0.25">
      <c r="A1489" s="13" t="s">
        <v>8219</v>
      </c>
      <c r="B1489" s="13">
        <v>71</v>
      </c>
      <c r="C1489" s="15" t="s">
        <v>8221</v>
      </c>
      <c r="D1489" s="13">
        <v>0</v>
      </c>
    </row>
    <row r="1490" spans="1:4" x14ac:dyDescent="0.25">
      <c r="A1490" s="13" t="s">
        <v>8219</v>
      </c>
      <c r="B1490" s="13">
        <v>47</v>
      </c>
      <c r="C1490" s="15" t="s">
        <v>8221</v>
      </c>
      <c r="D1490" s="13">
        <v>2</v>
      </c>
    </row>
    <row r="1491" spans="1:4" x14ac:dyDescent="0.25">
      <c r="A1491" s="13" t="s">
        <v>8219</v>
      </c>
      <c r="B1491" s="13">
        <v>17</v>
      </c>
      <c r="C1491" s="15" t="s">
        <v>8221</v>
      </c>
      <c r="D1491" s="13">
        <v>2</v>
      </c>
    </row>
    <row r="1492" spans="1:4" x14ac:dyDescent="0.25">
      <c r="A1492" s="13" t="s">
        <v>8219</v>
      </c>
      <c r="B1492" s="13">
        <v>91</v>
      </c>
      <c r="C1492" s="15" t="s">
        <v>8221</v>
      </c>
      <c r="D1492" s="13">
        <v>21</v>
      </c>
    </row>
    <row r="1493" spans="1:4" x14ac:dyDescent="0.25">
      <c r="A1493" s="13" t="s">
        <v>8219</v>
      </c>
      <c r="B1493" s="13">
        <v>43</v>
      </c>
      <c r="C1493" s="15" t="s">
        <v>8221</v>
      </c>
      <c r="D1493" s="13">
        <v>13</v>
      </c>
    </row>
    <row r="1494" spans="1:4" x14ac:dyDescent="0.25">
      <c r="A1494" s="13" t="s">
        <v>8219</v>
      </c>
      <c r="B1494" s="13">
        <v>17</v>
      </c>
      <c r="C1494" s="15" t="s">
        <v>8221</v>
      </c>
      <c r="D1494" s="13">
        <v>0</v>
      </c>
    </row>
    <row r="1495" spans="1:4" x14ac:dyDescent="0.25">
      <c r="A1495" s="13" t="s">
        <v>8219</v>
      </c>
      <c r="B1495" s="13">
        <v>33</v>
      </c>
      <c r="C1495" s="15" t="s">
        <v>8221</v>
      </c>
      <c r="D1495" s="13">
        <v>6</v>
      </c>
    </row>
    <row r="1496" spans="1:4" x14ac:dyDescent="0.25">
      <c r="A1496" s="13" t="s">
        <v>8219</v>
      </c>
      <c r="B1496" s="13">
        <v>87</v>
      </c>
      <c r="C1496" s="15" t="s">
        <v>8221</v>
      </c>
      <c r="D1496" s="13">
        <v>0</v>
      </c>
    </row>
    <row r="1497" spans="1:4" x14ac:dyDescent="0.25">
      <c r="A1497" s="13" t="s">
        <v>8219</v>
      </c>
      <c r="B1497" s="13">
        <v>113</v>
      </c>
      <c r="C1497" s="15" t="s">
        <v>8221</v>
      </c>
      <c r="D1497" s="13">
        <v>1</v>
      </c>
    </row>
    <row r="1498" spans="1:4" x14ac:dyDescent="0.25">
      <c r="A1498" s="13" t="s">
        <v>8219</v>
      </c>
      <c r="B1498" s="13">
        <v>14</v>
      </c>
      <c r="C1498" s="15" t="s">
        <v>8221</v>
      </c>
      <c r="D1498" s="13">
        <v>0</v>
      </c>
    </row>
    <row r="1499" spans="1:4" x14ac:dyDescent="0.25">
      <c r="A1499" s="13" t="s">
        <v>8219</v>
      </c>
      <c r="B1499" s="13">
        <v>30</v>
      </c>
      <c r="C1499" s="15" t="s">
        <v>8221</v>
      </c>
      <c r="D1499" s="13">
        <v>12</v>
      </c>
    </row>
    <row r="1500" spans="1:4" x14ac:dyDescent="0.25">
      <c r="A1500" s="13" t="s">
        <v>8219</v>
      </c>
      <c r="B1500" s="13">
        <v>16</v>
      </c>
      <c r="C1500" s="15" t="s">
        <v>8221</v>
      </c>
      <c r="D1500" s="13">
        <v>2</v>
      </c>
    </row>
    <row r="1501" spans="1:4" x14ac:dyDescent="0.25">
      <c r="A1501" s="13" t="s">
        <v>8219</v>
      </c>
      <c r="B1501" s="13">
        <v>46</v>
      </c>
      <c r="C1501" s="15" t="s">
        <v>8221</v>
      </c>
      <c r="D1501" s="13">
        <v>6</v>
      </c>
    </row>
    <row r="1502" spans="1:4" x14ac:dyDescent="0.25">
      <c r="A1502" s="13" t="s">
        <v>8219</v>
      </c>
      <c r="B1502" s="13">
        <v>24</v>
      </c>
      <c r="C1502" s="15" t="s">
        <v>8221</v>
      </c>
      <c r="D1502" s="13">
        <v>1</v>
      </c>
    </row>
    <row r="1503" spans="1:4" x14ac:dyDescent="0.25">
      <c r="A1503" s="13" t="s">
        <v>8219</v>
      </c>
      <c r="B1503" s="13">
        <v>97</v>
      </c>
      <c r="C1503" s="15" t="s">
        <v>8221</v>
      </c>
      <c r="D1503" s="13">
        <v>1</v>
      </c>
    </row>
    <row r="1504" spans="1:4" x14ac:dyDescent="0.25">
      <c r="A1504" s="13" t="s">
        <v>8219</v>
      </c>
      <c r="B1504" s="13">
        <v>59</v>
      </c>
      <c r="C1504" s="15" t="s">
        <v>8221</v>
      </c>
      <c r="D1504" s="13">
        <v>5</v>
      </c>
    </row>
    <row r="1505" spans="1:4" x14ac:dyDescent="0.25">
      <c r="A1505" s="13" t="s">
        <v>8219</v>
      </c>
      <c r="B1505" s="13">
        <v>1095</v>
      </c>
      <c r="C1505" s="15" t="s">
        <v>8221</v>
      </c>
      <c r="D1505" s="13">
        <v>0</v>
      </c>
    </row>
    <row r="1506" spans="1:4" x14ac:dyDescent="0.25">
      <c r="A1506" s="13" t="s">
        <v>8219</v>
      </c>
      <c r="B1506" s="13">
        <v>218</v>
      </c>
      <c r="C1506" s="15" t="s">
        <v>8221</v>
      </c>
      <c r="D1506" s="13">
        <v>3</v>
      </c>
    </row>
    <row r="1507" spans="1:4" x14ac:dyDescent="0.25">
      <c r="A1507" s="13" t="s">
        <v>8219</v>
      </c>
      <c r="B1507" s="13">
        <v>111</v>
      </c>
      <c r="C1507" s="15" t="s">
        <v>8221</v>
      </c>
      <c r="D1507" s="13">
        <v>8</v>
      </c>
    </row>
    <row r="1508" spans="1:4" x14ac:dyDescent="0.25">
      <c r="A1508" s="13" t="s">
        <v>8219</v>
      </c>
      <c r="B1508" s="13">
        <v>56</v>
      </c>
      <c r="C1508" s="15" t="s">
        <v>8221</v>
      </c>
      <c r="D1508" s="13">
        <v>3</v>
      </c>
    </row>
    <row r="1509" spans="1:4" x14ac:dyDescent="0.25">
      <c r="A1509" s="13" t="s">
        <v>8219</v>
      </c>
      <c r="B1509" s="13">
        <v>265</v>
      </c>
      <c r="C1509" s="15" t="s">
        <v>8221</v>
      </c>
      <c r="D1509" s="13">
        <v>8</v>
      </c>
    </row>
    <row r="1510" spans="1:4" x14ac:dyDescent="0.25">
      <c r="A1510" s="13" t="s">
        <v>8219</v>
      </c>
      <c r="B1510" s="13">
        <v>28</v>
      </c>
      <c r="C1510" s="15" t="s">
        <v>8221</v>
      </c>
      <c r="D1510" s="13">
        <v>1</v>
      </c>
    </row>
    <row r="1511" spans="1:4" x14ac:dyDescent="0.25">
      <c r="A1511" s="13" t="s">
        <v>8219</v>
      </c>
      <c r="B1511" s="13">
        <v>364</v>
      </c>
      <c r="C1511" s="15" t="s">
        <v>8221</v>
      </c>
      <c r="D1511" s="13">
        <v>4</v>
      </c>
    </row>
    <row r="1512" spans="1:4" x14ac:dyDescent="0.25">
      <c r="A1512" s="13" t="s">
        <v>8219</v>
      </c>
      <c r="B1512" s="13">
        <v>27</v>
      </c>
      <c r="C1512" s="15" t="s">
        <v>8221</v>
      </c>
      <c r="D1512" s="13">
        <v>8</v>
      </c>
    </row>
    <row r="1513" spans="1:4" x14ac:dyDescent="0.25">
      <c r="A1513" s="13" t="s">
        <v>8219</v>
      </c>
      <c r="B1513" s="13">
        <v>93</v>
      </c>
      <c r="C1513" s="15" t="s">
        <v>8221</v>
      </c>
      <c r="D1513" s="13">
        <v>1</v>
      </c>
    </row>
    <row r="1514" spans="1:4" x14ac:dyDescent="0.25">
      <c r="A1514" s="13" t="s">
        <v>8219</v>
      </c>
      <c r="B1514" s="13">
        <v>64</v>
      </c>
      <c r="C1514" s="15" t="s">
        <v>8221</v>
      </c>
      <c r="D1514" s="13">
        <v>5</v>
      </c>
    </row>
    <row r="1515" spans="1:4" x14ac:dyDescent="0.25">
      <c r="A1515" s="13" t="s">
        <v>8219</v>
      </c>
      <c r="B1515" s="13">
        <v>22</v>
      </c>
      <c r="C1515" s="15" t="s">
        <v>8221</v>
      </c>
      <c r="D1515" s="13">
        <v>0</v>
      </c>
    </row>
    <row r="1516" spans="1:4" x14ac:dyDescent="0.25">
      <c r="A1516" s="13" t="s">
        <v>8219</v>
      </c>
      <c r="B1516" s="13">
        <v>59</v>
      </c>
      <c r="C1516" s="15" t="s">
        <v>8221</v>
      </c>
      <c r="D1516" s="13">
        <v>0</v>
      </c>
    </row>
    <row r="1517" spans="1:4" x14ac:dyDescent="0.25">
      <c r="A1517" s="13" t="s">
        <v>8219</v>
      </c>
      <c r="B1517" s="13">
        <v>249</v>
      </c>
      <c r="C1517" s="15" t="s">
        <v>8221</v>
      </c>
      <c r="D1517" s="13">
        <v>1</v>
      </c>
    </row>
    <row r="1518" spans="1:4" x14ac:dyDescent="0.25">
      <c r="A1518" s="13" t="s">
        <v>8219</v>
      </c>
      <c r="B1518" s="13">
        <v>392</v>
      </c>
      <c r="C1518" s="15" t="s">
        <v>8221</v>
      </c>
      <c r="D1518" s="13">
        <v>0</v>
      </c>
    </row>
    <row r="1519" spans="1:4" x14ac:dyDescent="0.25">
      <c r="A1519" s="13" t="s">
        <v>8219</v>
      </c>
      <c r="B1519" s="13">
        <v>115</v>
      </c>
      <c r="C1519" s="15" t="s">
        <v>8221</v>
      </c>
      <c r="D1519" s="13">
        <v>0</v>
      </c>
    </row>
    <row r="1520" spans="1:4" x14ac:dyDescent="0.25">
      <c r="A1520" s="13" t="s">
        <v>8219</v>
      </c>
      <c r="B1520" s="13">
        <v>433</v>
      </c>
      <c r="C1520" s="15" t="s">
        <v>8221</v>
      </c>
      <c r="D1520" s="13">
        <v>6</v>
      </c>
    </row>
    <row r="1521" spans="1:4" x14ac:dyDescent="0.25">
      <c r="A1521" s="13" t="s">
        <v>8219</v>
      </c>
      <c r="B1521" s="13">
        <v>20</v>
      </c>
      <c r="C1521" s="15" t="s">
        <v>8221</v>
      </c>
      <c r="D1521" s="13">
        <v>6</v>
      </c>
    </row>
    <row r="1522" spans="1:4" x14ac:dyDescent="0.25">
      <c r="A1522" s="13" t="s">
        <v>8219</v>
      </c>
      <c r="B1522" s="13">
        <v>8</v>
      </c>
      <c r="C1522" s="15" t="s">
        <v>8221</v>
      </c>
      <c r="D1522" s="13">
        <v>14</v>
      </c>
    </row>
    <row r="1523" spans="1:4" x14ac:dyDescent="0.25">
      <c r="A1523" s="13" t="s">
        <v>8219</v>
      </c>
      <c r="B1523" s="13">
        <v>175</v>
      </c>
      <c r="C1523" s="15" t="s">
        <v>8221</v>
      </c>
      <c r="D1523" s="13">
        <v>6</v>
      </c>
    </row>
    <row r="1524" spans="1:4" x14ac:dyDescent="0.25">
      <c r="A1524" s="13" t="s">
        <v>8219</v>
      </c>
      <c r="B1524" s="13">
        <v>104</v>
      </c>
      <c r="C1524" s="15" t="s">
        <v>8221</v>
      </c>
      <c r="D1524" s="13">
        <v>33</v>
      </c>
    </row>
    <row r="1525" spans="1:4" x14ac:dyDescent="0.25">
      <c r="A1525" s="13" t="s">
        <v>8219</v>
      </c>
      <c r="B1525" s="13">
        <v>17</v>
      </c>
      <c r="C1525" s="15" t="s">
        <v>8221</v>
      </c>
      <c r="D1525" s="13">
        <v>4</v>
      </c>
    </row>
    <row r="1526" spans="1:4" x14ac:dyDescent="0.25">
      <c r="A1526" s="13" t="s">
        <v>8219</v>
      </c>
      <c r="B1526" s="13">
        <v>277</v>
      </c>
      <c r="C1526" s="15" t="s">
        <v>8221</v>
      </c>
      <c r="D1526" s="13">
        <v>1</v>
      </c>
    </row>
    <row r="1527" spans="1:4" x14ac:dyDescent="0.25">
      <c r="A1527" s="13" t="s">
        <v>8219</v>
      </c>
      <c r="B1527" s="13">
        <v>118</v>
      </c>
      <c r="C1527" s="15" t="s">
        <v>8221</v>
      </c>
      <c r="D1527" s="13">
        <v>0</v>
      </c>
    </row>
    <row r="1528" spans="1:4" x14ac:dyDescent="0.25">
      <c r="A1528" s="13" t="s">
        <v>8219</v>
      </c>
      <c r="B1528" s="13">
        <v>97</v>
      </c>
      <c r="C1528" s="15" t="s">
        <v>8221</v>
      </c>
      <c r="D1528" s="13">
        <v>6</v>
      </c>
    </row>
    <row r="1529" spans="1:4" x14ac:dyDescent="0.25">
      <c r="A1529" s="13" t="s">
        <v>8219</v>
      </c>
      <c r="B1529" s="13">
        <v>20</v>
      </c>
      <c r="C1529" s="15" t="s">
        <v>8221</v>
      </c>
      <c r="D1529" s="13">
        <v>6</v>
      </c>
    </row>
    <row r="1530" spans="1:4" x14ac:dyDescent="0.25">
      <c r="A1530" s="13" t="s">
        <v>8219</v>
      </c>
      <c r="B1530" s="13">
        <v>26</v>
      </c>
      <c r="C1530" s="15" t="s">
        <v>8221</v>
      </c>
      <c r="D1530" s="13">
        <v>1</v>
      </c>
    </row>
    <row r="1531" spans="1:4" x14ac:dyDescent="0.25">
      <c r="A1531" s="13" t="s">
        <v>8219</v>
      </c>
      <c r="B1531" s="13">
        <v>128</v>
      </c>
      <c r="C1531" s="15" t="s">
        <v>8221</v>
      </c>
      <c r="D1531" s="13">
        <v>3</v>
      </c>
    </row>
    <row r="1532" spans="1:4" x14ac:dyDescent="0.25">
      <c r="A1532" s="13" t="s">
        <v>8219</v>
      </c>
      <c r="B1532" s="13">
        <v>15</v>
      </c>
    </row>
    <row r="1533" spans="1:4" x14ac:dyDescent="0.25">
      <c r="A1533" s="13" t="s">
        <v>8219</v>
      </c>
      <c r="B1533" s="13">
        <v>25</v>
      </c>
    </row>
    <row r="1534" spans="1:4" x14ac:dyDescent="0.25">
      <c r="A1534" s="13" t="s">
        <v>8219</v>
      </c>
      <c r="B1534" s="13">
        <v>55</v>
      </c>
    </row>
    <row r="1535" spans="1:4" x14ac:dyDescent="0.25">
      <c r="A1535" s="13" t="s">
        <v>8219</v>
      </c>
      <c r="B1535" s="13">
        <v>107</v>
      </c>
    </row>
    <row r="1536" spans="1:4" x14ac:dyDescent="0.25">
      <c r="A1536" s="13" t="s">
        <v>8219</v>
      </c>
      <c r="B1536" s="13">
        <v>557</v>
      </c>
    </row>
    <row r="1537" spans="1:2" x14ac:dyDescent="0.25">
      <c r="A1537" s="13" t="s">
        <v>8219</v>
      </c>
      <c r="B1537" s="13">
        <v>40</v>
      </c>
    </row>
    <row r="1538" spans="1:2" x14ac:dyDescent="0.25">
      <c r="A1538" s="13" t="s">
        <v>8219</v>
      </c>
      <c r="B1538" s="13">
        <v>36</v>
      </c>
    </row>
    <row r="1539" spans="1:2" x14ac:dyDescent="0.25">
      <c r="A1539" s="13" t="s">
        <v>8219</v>
      </c>
      <c r="B1539" s="13">
        <v>159</v>
      </c>
    </row>
    <row r="1540" spans="1:2" x14ac:dyDescent="0.25">
      <c r="A1540" s="13" t="s">
        <v>8219</v>
      </c>
      <c r="B1540" s="13">
        <v>41</v>
      </c>
    </row>
    <row r="1541" spans="1:2" x14ac:dyDescent="0.25">
      <c r="A1541" s="13" t="s">
        <v>8219</v>
      </c>
      <c r="B1541" s="13">
        <v>226</v>
      </c>
    </row>
    <row r="1542" spans="1:2" x14ac:dyDescent="0.25">
      <c r="A1542" s="13" t="s">
        <v>8219</v>
      </c>
      <c r="B1542" s="13">
        <v>30</v>
      </c>
    </row>
    <row r="1543" spans="1:2" x14ac:dyDescent="0.25">
      <c r="A1543" s="13" t="s">
        <v>8219</v>
      </c>
      <c r="B1543" s="13">
        <v>103</v>
      </c>
    </row>
    <row r="1544" spans="1:2" x14ac:dyDescent="0.25">
      <c r="A1544" s="13" t="s">
        <v>8219</v>
      </c>
      <c r="B1544" s="13">
        <v>62</v>
      </c>
    </row>
    <row r="1545" spans="1:2" x14ac:dyDescent="0.25">
      <c r="A1545" s="13" t="s">
        <v>8219</v>
      </c>
      <c r="B1545" s="13">
        <v>6</v>
      </c>
    </row>
    <row r="1546" spans="1:2" x14ac:dyDescent="0.25">
      <c r="A1546" s="13" t="s">
        <v>8219</v>
      </c>
      <c r="B1546" s="13">
        <v>182</v>
      </c>
    </row>
    <row r="1547" spans="1:2" x14ac:dyDescent="0.25">
      <c r="A1547" s="13" t="s">
        <v>8219</v>
      </c>
      <c r="B1547" s="13">
        <v>145</v>
      </c>
    </row>
    <row r="1548" spans="1:2" x14ac:dyDescent="0.25">
      <c r="A1548" s="13" t="s">
        <v>8219</v>
      </c>
      <c r="B1548" s="13">
        <v>25</v>
      </c>
    </row>
    <row r="1549" spans="1:2" x14ac:dyDescent="0.25">
      <c r="A1549" s="13" t="s">
        <v>8219</v>
      </c>
      <c r="B1549" s="13">
        <v>320</v>
      </c>
    </row>
    <row r="1550" spans="1:2" x14ac:dyDescent="0.25">
      <c r="A1550" s="13" t="s">
        <v>8219</v>
      </c>
      <c r="B1550" s="13">
        <v>99</v>
      </c>
    </row>
    <row r="1551" spans="1:2" x14ac:dyDescent="0.25">
      <c r="A1551" s="13" t="s">
        <v>8219</v>
      </c>
      <c r="B1551" s="13">
        <v>348</v>
      </c>
    </row>
    <row r="1552" spans="1:2" x14ac:dyDescent="0.25">
      <c r="A1552" s="13" t="s">
        <v>8219</v>
      </c>
      <c r="B1552" s="13">
        <v>41</v>
      </c>
    </row>
    <row r="1553" spans="1:2" x14ac:dyDescent="0.25">
      <c r="A1553" s="13" t="s">
        <v>8219</v>
      </c>
      <c r="B1553" s="13">
        <v>29</v>
      </c>
    </row>
    <row r="1554" spans="1:2" x14ac:dyDescent="0.25">
      <c r="A1554" s="13" t="s">
        <v>8219</v>
      </c>
      <c r="B1554" s="13">
        <v>25</v>
      </c>
    </row>
    <row r="1555" spans="1:2" x14ac:dyDescent="0.25">
      <c r="A1555" s="13" t="s">
        <v>8219</v>
      </c>
      <c r="B1555" s="13">
        <v>23</v>
      </c>
    </row>
    <row r="1556" spans="1:2" x14ac:dyDescent="0.25">
      <c r="A1556" s="13" t="s">
        <v>8219</v>
      </c>
      <c r="B1556" s="13">
        <v>1260</v>
      </c>
    </row>
    <row r="1557" spans="1:2" x14ac:dyDescent="0.25">
      <c r="A1557" s="13" t="s">
        <v>8219</v>
      </c>
      <c r="B1557" s="13">
        <v>307</v>
      </c>
    </row>
    <row r="1558" spans="1:2" x14ac:dyDescent="0.25">
      <c r="A1558" s="13" t="s">
        <v>8219</v>
      </c>
      <c r="B1558" s="13">
        <v>329</v>
      </c>
    </row>
    <row r="1559" spans="1:2" x14ac:dyDescent="0.25">
      <c r="A1559" s="13" t="s">
        <v>8219</v>
      </c>
      <c r="B1559" s="13">
        <v>32</v>
      </c>
    </row>
    <row r="1560" spans="1:2" x14ac:dyDescent="0.25">
      <c r="A1560" s="13" t="s">
        <v>8219</v>
      </c>
      <c r="B1560" s="13">
        <v>27</v>
      </c>
    </row>
    <row r="1561" spans="1:2" x14ac:dyDescent="0.25">
      <c r="A1561" s="13" t="s">
        <v>8219</v>
      </c>
      <c r="B1561" s="13">
        <v>236</v>
      </c>
    </row>
    <row r="1562" spans="1:2" x14ac:dyDescent="0.25">
      <c r="A1562" s="13" t="s">
        <v>8219</v>
      </c>
      <c r="B1562" s="13">
        <v>42</v>
      </c>
    </row>
    <row r="1563" spans="1:2" x14ac:dyDescent="0.25">
      <c r="A1563" s="13" t="s">
        <v>8219</v>
      </c>
      <c r="B1563" s="13">
        <v>95</v>
      </c>
    </row>
    <row r="1564" spans="1:2" x14ac:dyDescent="0.25">
      <c r="A1564" s="13" t="s">
        <v>8219</v>
      </c>
      <c r="B1564" s="13">
        <v>37</v>
      </c>
    </row>
    <row r="1565" spans="1:2" x14ac:dyDescent="0.25">
      <c r="A1565" s="13" t="s">
        <v>8219</v>
      </c>
      <c r="B1565" s="13">
        <v>128</v>
      </c>
    </row>
    <row r="1566" spans="1:2" x14ac:dyDescent="0.25">
      <c r="A1566" s="13" t="s">
        <v>8219</v>
      </c>
      <c r="B1566" s="13">
        <v>156</v>
      </c>
    </row>
    <row r="1567" spans="1:2" x14ac:dyDescent="0.25">
      <c r="A1567" s="13" t="s">
        <v>8219</v>
      </c>
      <c r="B1567" s="13">
        <v>64</v>
      </c>
    </row>
    <row r="1568" spans="1:2" x14ac:dyDescent="0.25">
      <c r="A1568" s="13" t="s">
        <v>8219</v>
      </c>
      <c r="B1568" s="13">
        <v>58</v>
      </c>
    </row>
    <row r="1569" spans="1:2" x14ac:dyDescent="0.25">
      <c r="A1569" s="13" t="s">
        <v>8219</v>
      </c>
      <c r="B1569" s="13">
        <v>20</v>
      </c>
    </row>
    <row r="1570" spans="1:2" x14ac:dyDescent="0.25">
      <c r="A1570" s="13" t="s">
        <v>8219</v>
      </c>
      <c r="B1570" s="13">
        <v>47</v>
      </c>
    </row>
    <row r="1571" spans="1:2" x14ac:dyDescent="0.25">
      <c r="A1571" s="13" t="s">
        <v>8219</v>
      </c>
      <c r="B1571" s="13">
        <v>54</v>
      </c>
    </row>
    <row r="1572" spans="1:2" x14ac:dyDescent="0.25">
      <c r="A1572" s="13" t="s">
        <v>8219</v>
      </c>
      <c r="B1572" s="13">
        <v>9</v>
      </c>
    </row>
    <row r="1573" spans="1:2" x14ac:dyDescent="0.25">
      <c r="A1573" s="13" t="s">
        <v>8219</v>
      </c>
      <c r="B1573" s="13">
        <v>213</v>
      </c>
    </row>
    <row r="1574" spans="1:2" x14ac:dyDescent="0.25">
      <c r="A1574" s="13" t="s">
        <v>8219</v>
      </c>
      <c r="B1574" s="13">
        <v>57</v>
      </c>
    </row>
    <row r="1575" spans="1:2" x14ac:dyDescent="0.25">
      <c r="A1575" s="13" t="s">
        <v>8219</v>
      </c>
      <c r="B1575" s="13">
        <v>25</v>
      </c>
    </row>
    <row r="1576" spans="1:2" x14ac:dyDescent="0.25">
      <c r="A1576" s="13" t="s">
        <v>8219</v>
      </c>
      <c r="B1576" s="13">
        <v>104</v>
      </c>
    </row>
    <row r="1577" spans="1:2" x14ac:dyDescent="0.25">
      <c r="A1577" s="13" t="s">
        <v>8219</v>
      </c>
      <c r="B1577" s="13">
        <v>34</v>
      </c>
    </row>
    <row r="1578" spans="1:2" x14ac:dyDescent="0.25">
      <c r="A1578" s="13" t="s">
        <v>8219</v>
      </c>
      <c r="B1578" s="13">
        <v>67</v>
      </c>
    </row>
    <row r="1579" spans="1:2" x14ac:dyDescent="0.25">
      <c r="A1579" s="13" t="s">
        <v>8219</v>
      </c>
      <c r="B1579" s="13">
        <v>241</v>
      </c>
    </row>
    <row r="1580" spans="1:2" x14ac:dyDescent="0.25">
      <c r="A1580" s="13" t="s">
        <v>8219</v>
      </c>
      <c r="B1580" s="13">
        <v>123</v>
      </c>
    </row>
    <row r="1581" spans="1:2" x14ac:dyDescent="0.25">
      <c r="A1581" s="13" t="s">
        <v>8219</v>
      </c>
      <c r="B1581" s="13">
        <v>302</v>
      </c>
    </row>
    <row r="1582" spans="1:2" x14ac:dyDescent="0.25">
      <c r="A1582" s="13" t="s">
        <v>8219</v>
      </c>
      <c r="B1582" s="13">
        <v>89</v>
      </c>
    </row>
    <row r="1583" spans="1:2" x14ac:dyDescent="0.25">
      <c r="A1583" s="13" t="s">
        <v>8219</v>
      </c>
      <c r="B1583" s="13">
        <v>41</v>
      </c>
    </row>
    <row r="1584" spans="1:2" x14ac:dyDescent="0.25">
      <c r="A1584" s="13" t="s">
        <v>8219</v>
      </c>
      <c r="B1584" s="13">
        <v>69</v>
      </c>
    </row>
    <row r="1585" spans="1:2" x14ac:dyDescent="0.25">
      <c r="A1585" s="13" t="s">
        <v>8219</v>
      </c>
      <c r="B1585" s="13">
        <v>52</v>
      </c>
    </row>
    <row r="1586" spans="1:2" x14ac:dyDescent="0.25">
      <c r="A1586" s="13" t="s">
        <v>8219</v>
      </c>
      <c r="B1586" s="13">
        <v>57</v>
      </c>
    </row>
    <row r="1587" spans="1:2" x14ac:dyDescent="0.25">
      <c r="A1587" s="13" t="s">
        <v>8219</v>
      </c>
      <c r="B1587" s="13">
        <v>74</v>
      </c>
    </row>
    <row r="1588" spans="1:2" x14ac:dyDescent="0.25">
      <c r="A1588" s="13" t="s">
        <v>8219</v>
      </c>
      <c r="B1588" s="13">
        <v>63</v>
      </c>
    </row>
    <row r="1589" spans="1:2" x14ac:dyDescent="0.25">
      <c r="A1589" s="13" t="s">
        <v>8219</v>
      </c>
      <c r="B1589" s="13">
        <v>72</v>
      </c>
    </row>
    <row r="1590" spans="1:2" x14ac:dyDescent="0.25">
      <c r="A1590" s="13" t="s">
        <v>8219</v>
      </c>
      <c r="B1590" s="13">
        <v>71</v>
      </c>
    </row>
    <row r="1591" spans="1:2" x14ac:dyDescent="0.25">
      <c r="A1591" s="13" t="s">
        <v>8219</v>
      </c>
      <c r="B1591" s="13">
        <v>21</v>
      </c>
    </row>
    <row r="1592" spans="1:2" x14ac:dyDescent="0.25">
      <c r="A1592" s="13" t="s">
        <v>8219</v>
      </c>
      <c r="B1592" s="13">
        <v>930</v>
      </c>
    </row>
    <row r="1593" spans="1:2" x14ac:dyDescent="0.25">
      <c r="A1593" s="13" t="s">
        <v>8219</v>
      </c>
      <c r="B1593" s="13">
        <v>55</v>
      </c>
    </row>
    <row r="1594" spans="1:2" x14ac:dyDescent="0.25">
      <c r="A1594" s="13" t="s">
        <v>8219</v>
      </c>
      <c r="B1594" s="13">
        <v>61</v>
      </c>
    </row>
    <row r="1595" spans="1:2" x14ac:dyDescent="0.25">
      <c r="A1595" s="13" t="s">
        <v>8219</v>
      </c>
      <c r="B1595" s="13">
        <v>82</v>
      </c>
    </row>
    <row r="1596" spans="1:2" x14ac:dyDescent="0.25">
      <c r="A1596" s="13" t="s">
        <v>8219</v>
      </c>
      <c r="B1596" s="13">
        <v>71</v>
      </c>
    </row>
    <row r="1597" spans="1:2" x14ac:dyDescent="0.25">
      <c r="A1597" s="13" t="s">
        <v>8219</v>
      </c>
      <c r="B1597" s="13">
        <v>117</v>
      </c>
    </row>
    <row r="1598" spans="1:2" x14ac:dyDescent="0.25">
      <c r="A1598" s="13" t="s">
        <v>8219</v>
      </c>
      <c r="B1598" s="13">
        <v>29</v>
      </c>
    </row>
    <row r="1599" spans="1:2" x14ac:dyDescent="0.25">
      <c r="A1599" s="13" t="s">
        <v>8219</v>
      </c>
      <c r="B1599" s="13">
        <v>74</v>
      </c>
    </row>
    <row r="1600" spans="1:2" x14ac:dyDescent="0.25">
      <c r="A1600" s="13" t="s">
        <v>8219</v>
      </c>
      <c r="B1600" s="13">
        <v>23</v>
      </c>
    </row>
    <row r="1601" spans="1:2" x14ac:dyDescent="0.25">
      <c r="A1601" s="13" t="s">
        <v>8219</v>
      </c>
      <c r="B1601" s="13">
        <v>60</v>
      </c>
    </row>
    <row r="1602" spans="1:2" x14ac:dyDescent="0.25">
      <c r="A1602" s="13" t="s">
        <v>8219</v>
      </c>
      <c r="B1602" s="13">
        <v>55</v>
      </c>
    </row>
    <row r="1603" spans="1:2" x14ac:dyDescent="0.25">
      <c r="A1603" s="13" t="s">
        <v>8219</v>
      </c>
      <c r="B1603" s="13">
        <v>51</v>
      </c>
    </row>
    <row r="1604" spans="1:2" x14ac:dyDescent="0.25">
      <c r="A1604" s="13" t="s">
        <v>8219</v>
      </c>
      <c r="B1604" s="13">
        <v>78</v>
      </c>
    </row>
    <row r="1605" spans="1:2" x14ac:dyDescent="0.25">
      <c r="A1605" s="13" t="s">
        <v>8219</v>
      </c>
      <c r="B1605" s="13">
        <v>62</v>
      </c>
    </row>
    <row r="1606" spans="1:2" x14ac:dyDescent="0.25">
      <c r="A1606" s="13" t="s">
        <v>8219</v>
      </c>
      <c r="B1606" s="13">
        <v>45</v>
      </c>
    </row>
    <row r="1607" spans="1:2" x14ac:dyDescent="0.25">
      <c r="A1607" s="13" t="s">
        <v>8219</v>
      </c>
      <c r="B1607" s="13">
        <v>15</v>
      </c>
    </row>
    <row r="1608" spans="1:2" x14ac:dyDescent="0.25">
      <c r="A1608" s="13" t="s">
        <v>8219</v>
      </c>
      <c r="B1608" s="13">
        <v>151</v>
      </c>
    </row>
    <row r="1609" spans="1:2" x14ac:dyDescent="0.25">
      <c r="A1609" s="13" t="s">
        <v>8219</v>
      </c>
      <c r="B1609" s="13">
        <v>68</v>
      </c>
    </row>
    <row r="1610" spans="1:2" x14ac:dyDescent="0.25">
      <c r="A1610" s="13" t="s">
        <v>8219</v>
      </c>
      <c r="B1610" s="13">
        <v>46</v>
      </c>
    </row>
    <row r="1611" spans="1:2" x14ac:dyDescent="0.25">
      <c r="A1611" s="13" t="s">
        <v>8219</v>
      </c>
      <c r="B1611" s="13">
        <v>24</v>
      </c>
    </row>
    <row r="1612" spans="1:2" x14ac:dyDescent="0.25">
      <c r="A1612" s="13" t="s">
        <v>8219</v>
      </c>
      <c r="B1612" s="13">
        <v>70</v>
      </c>
    </row>
    <row r="1613" spans="1:2" x14ac:dyDescent="0.25">
      <c r="A1613" s="13" t="s">
        <v>8219</v>
      </c>
      <c r="B1613" s="13">
        <v>244</v>
      </c>
    </row>
    <row r="1614" spans="1:2" x14ac:dyDescent="0.25">
      <c r="A1614" s="13" t="s">
        <v>8219</v>
      </c>
      <c r="B1614" s="13">
        <v>82</v>
      </c>
    </row>
    <row r="1615" spans="1:2" x14ac:dyDescent="0.25">
      <c r="A1615" s="13" t="s">
        <v>8219</v>
      </c>
      <c r="B1615" s="13">
        <v>226</v>
      </c>
    </row>
    <row r="1616" spans="1:2" x14ac:dyDescent="0.25">
      <c r="A1616" s="13" t="s">
        <v>8219</v>
      </c>
      <c r="B1616" s="13">
        <v>60</v>
      </c>
    </row>
    <row r="1617" spans="1:2" x14ac:dyDescent="0.25">
      <c r="A1617" s="13" t="s">
        <v>8219</v>
      </c>
      <c r="B1617" s="13">
        <v>322</v>
      </c>
    </row>
    <row r="1618" spans="1:2" x14ac:dyDescent="0.25">
      <c r="A1618" s="13" t="s">
        <v>8219</v>
      </c>
      <c r="B1618" s="13">
        <v>94</v>
      </c>
    </row>
    <row r="1619" spans="1:2" x14ac:dyDescent="0.25">
      <c r="A1619" s="13" t="s">
        <v>8219</v>
      </c>
      <c r="B1619" s="13">
        <v>47</v>
      </c>
    </row>
    <row r="1620" spans="1:2" x14ac:dyDescent="0.25">
      <c r="A1620" s="13" t="s">
        <v>8219</v>
      </c>
      <c r="B1620" s="13">
        <v>115</v>
      </c>
    </row>
    <row r="1621" spans="1:2" x14ac:dyDescent="0.25">
      <c r="A1621" s="13" t="s">
        <v>8219</v>
      </c>
      <c r="B1621" s="13">
        <v>134</v>
      </c>
    </row>
    <row r="1622" spans="1:2" x14ac:dyDescent="0.25">
      <c r="A1622" s="13" t="s">
        <v>8219</v>
      </c>
      <c r="B1622" s="13">
        <v>35</v>
      </c>
    </row>
    <row r="1623" spans="1:2" x14ac:dyDescent="0.25">
      <c r="A1623" s="13" t="s">
        <v>8219</v>
      </c>
      <c r="B1623" s="13">
        <v>104</v>
      </c>
    </row>
    <row r="1624" spans="1:2" x14ac:dyDescent="0.25">
      <c r="A1624" s="13" t="s">
        <v>8219</v>
      </c>
      <c r="B1624" s="13">
        <v>184</v>
      </c>
    </row>
    <row r="1625" spans="1:2" x14ac:dyDescent="0.25">
      <c r="A1625" s="13" t="s">
        <v>8219</v>
      </c>
      <c r="B1625" s="13">
        <v>119</v>
      </c>
    </row>
    <row r="1626" spans="1:2" x14ac:dyDescent="0.25">
      <c r="A1626" s="13" t="s">
        <v>8219</v>
      </c>
      <c r="B1626" s="13">
        <v>59</v>
      </c>
    </row>
    <row r="1627" spans="1:2" x14ac:dyDescent="0.25">
      <c r="A1627" s="13" t="s">
        <v>8219</v>
      </c>
      <c r="B1627" s="13">
        <v>113</v>
      </c>
    </row>
    <row r="1628" spans="1:2" x14ac:dyDescent="0.25">
      <c r="A1628" s="13" t="s">
        <v>8219</v>
      </c>
      <c r="B1628" s="13">
        <v>84</v>
      </c>
    </row>
    <row r="1629" spans="1:2" x14ac:dyDescent="0.25">
      <c r="A1629" s="13" t="s">
        <v>8219</v>
      </c>
      <c r="B1629" s="13">
        <v>74</v>
      </c>
    </row>
    <row r="1630" spans="1:2" x14ac:dyDescent="0.25">
      <c r="A1630" s="13" t="s">
        <v>8219</v>
      </c>
      <c r="B1630" s="13">
        <v>216</v>
      </c>
    </row>
    <row r="1631" spans="1:2" x14ac:dyDescent="0.25">
      <c r="A1631" s="13" t="s">
        <v>8219</v>
      </c>
      <c r="B1631" s="13">
        <v>39</v>
      </c>
    </row>
    <row r="1632" spans="1:2" x14ac:dyDescent="0.25">
      <c r="A1632" s="13" t="s">
        <v>8219</v>
      </c>
      <c r="B1632" s="13">
        <v>21</v>
      </c>
    </row>
    <row r="1633" spans="1:2" x14ac:dyDescent="0.25">
      <c r="A1633" s="13" t="s">
        <v>8219</v>
      </c>
      <c r="B1633" s="13">
        <v>30</v>
      </c>
    </row>
    <row r="1634" spans="1:2" x14ac:dyDescent="0.25">
      <c r="A1634" s="13" t="s">
        <v>8219</v>
      </c>
      <c r="B1634" s="13">
        <v>37</v>
      </c>
    </row>
    <row r="1635" spans="1:2" x14ac:dyDescent="0.25">
      <c r="A1635" s="13" t="s">
        <v>8219</v>
      </c>
      <c r="B1635" s="13">
        <v>202</v>
      </c>
    </row>
    <row r="1636" spans="1:2" x14ac:dyDescent="0.25">
      <c r="A1636" s="13" t="s">
        <v>8219</v>
      </c>
      <c r="B1636" s="13">
        <v>37</v>
      </c>
    </row>
    <row r="1637" spans="1:2" x14ac:dyDescent="0.25">
      <c r="A1637" s="13" t="s">
        <v>8219</v>
      </c>
      <c r="B1637" s="13">
        <v>28</v>
      </c>
    </row>
    <row r="1638" spans="1:2" x14ac:dyDescent="0.25">
      <c r="A1638" s="13" t="s">
        <v>8219</v>
      </c>
      <c r="B1638" s="13">
        <v>26</v>
      </c>
    </row>
    <row r="1639" spans="1:2" x14ac:dyDescent="0.25">
      <c r="A1639" s="13" t="s">
        <v>8219</v>
      </c>
      <c r="B1639" s="13">
        <v>61</v>
      </c>
    </row>
    <row r="1640" spans="1:2" x14ac:dyDescent="0.25">
      <c r="A1640" s="13" t="s">
        <v>8219</v>
      </c>
      <c r="B1640" s="13">
        <v>115</v>
      </c>
    </row>
    <row r="1641" spans="1:2" x14ac:dyDescent="0.25">
      <c r="A1641" s="13" t="s">
        <v>8219</v>
      </c>
      <c r="B1641" s="13">
        <v>181</v>
      </c>
    </row>
    <row r="1642" spans="1:2" x14ac:dyDescent="0.25">
      <c r="A1642" s="13" t="s">
        <v>8219</v>
      </c>
      <c r="B1642" s="13">
        <v>110</v>
      </c>
    </row>
    <row r="1643" spans="1:2" x14ac:dyDescent="0.25">
      <c r="A1643" s="13" t="s">
        <v>8219</v>
      </c>
      <c r="B1643" s="13">
        <v>269</v>
      </c>
    </row>
    <row r="1644" spans="1:2" x14ac:dyDescent="0.25">
      <c r="A1644" s="13" t="s">
        <v>8219</v>
      </c>
      <c r="B1644" s="13">
        <v>79</v>
      </c>
    </row>
    <row r="1645" spans="1:2" x14ac:dyDescent="0.25">
      <c r="A1645" s="13" t="s">
        <v>8219</v>
      </c>
      <c r="B1645" s="13">
        <v>104</v>
      </c>
    </row>
    <row r="1646" spans="1:2" x14ac:dyDescent="0.25">
      <c r="A1646" s="13" t="s">
        <v>8219</v>
      </c>
      <c r="B1646" s="13">
        <v>34</v>
      </c>
    </row>
    <row r="1647" spans="1:2" x14ac:dyDescent="0.25">
      <c r="A1647" s="13" t="s">
        <v>8219</v>
      </c>
      <c r="B1647" s="13">
        <v>167</v>
      </c>
    </row>
    <row r="1648" spans="1:2" x14ac:dyDescent="0.25">
      <c r="A1648" s="13" t="s">
        <v>8219</v>
      </c>
      <c r="B1648" s="13">
        <v>183</v>
      </c>
    </row>
    <row r="1649" spans="1:2" x14ac:dyDescent="0.25">
      <c r="A1649" s="13" t="s">
        <v>8219</v>
      </c>
      <c r="B1649" s="13">
        <v>71</v>
      </c>
    </row>
    <row r="1650" spans="1:2" x14ac:dyDescent="0.25">
      <c r="A1650" s="13" t="s">
        <v>8219</v>
      </c>
      <c r="B1650" s="13">
        <v>69</v>
      </c>
    </row>
    <row r="1651" spans="1:2" x14ac:dyDescent="0.25">
      <c r="A1651" s="13" t="s">
        <v>8219</v>
      </c>
      <c r="B1651" s="13">
        <v>270</v>
      </c>
    </row>
    <row r="1652" spans="1:2" x14ac:dyDescent="0.25">
      <c r="A1652" s="13" t="s">
        <v>8219</v>
      </c>
      <c r="B1652" s="13">
        <v>193</v>
      </c>
    </row>
    <row r="1653" spans="1:2" x14ac:dyDescent="0.25">
      <c r="A1653" s="13" t="s">
        <v>8219</v>
      </c>
      <c r="B1653" s="13">
        <v>57</v>
      </c>
    </row>
    <row r="1654" spans="1:2" x14ac:dyDescent="0.25">
      <c r="A1654" s="13" t="s">
        <v>8219</v>
      </c>
      <c r="B1654" s="13">
        <v>200</v>
      </c>
    </row>
    <row r="1655" spans="1:2" x14ac:dyDescent="0.25">
      <c r="A1655" s="13" t="s">
        <v>8219</v>
      </c>
      <c r="B1655" s="13">
        <v>88</v>
      </c>
    </row>
    <row r="1656" spans="1:2" x14ac:dyDescent="0.25">
      <c r="A1656" s="13" t="s">
        <v>8219</v>
      </c>
      <c r="B1656" s="13">
        <v>213</v>
      </c>
    </row>
    <row r="1657" spans="1:2" x14ac:dyDescent="0.25">
      <c r="A1657" s="13" t="s">
        <v>8219</v>
      </c>
      <c r="B1657" s="13">
        <v>20</v>
      </c>
    </row>
    <row r="1658" spans="1:2" x14ac:dyDescent="0.25">
      <c r="A1658" s="13" t="s">
        <v>8219</v>
      </c>
      <c r="B1658" s="13">
        <v>50</v>
      </c>
    </row>
    <row r="1659" spans="1:2" x14ac:dyDescent="0.25">
      <c r="A1659" s="13" t="s">
        <v>8219</v>
      </c>
      <c r="B1659" s="13">
        <v>115</v>
      </c>
    </row>
    <row r="1660" spans="1:2" x14ac:dyDescent="0.25">
      <c r="A1660" s="13" t="s">
        <v>8219</v>
      </c>
      <c r="B1660" s="13">
        <v>186</v>
      </c>
    </row>
    <row r="1661" spans="1:2" x14ac:dyDescent="0.25">
      <c r="A1661" s="13" t="s">
        <v>8219</v>
      </c>
      <c r="B1661" s="13">
        <v>18</v>
      </c>
    </row>
    <row r="1662" spans="1:2" x14ac:dyDescent="0.25">
      <c r="A1662" s="13" t="s">
        <v>8219</v>
      </c>
      <c r="B1662" s="13">
        <v>176</v>
      </c>
    </row>
    <row r="1663" spans="1:2" x14ac:dyDescent="0.25">
      <c r="A1663" s="13" t="s">
        <v>8219</v>
      </c>
      <c r="B1663" s="13">
        <v>41</v>
      </c>
    </row>
    <row r="1664" spans="1:2" x14ac:dyDescent="0.25">
      <c r="A1664" s="13" t="s">
        <v>8219</v>
      </c>
      <c r="B1664" s="13">
        <v>75</v>
      </c>
    </row>
    <row r="1665" spans="1:2" x14ac:dyDescent="0.25">
      <c r="A1665" s="13" t="s">
        <v>8219</v>
      </c>
      <c r="B1665" s="13">
        <v>97</v>
      </c>
    </row>
    <row r="1666" spans="1:2" x14ac:dyDescent="0.25">
      <c r="A1666" s="13" t="s">
        <v>8219</v>
      </c>
      <c r="B1666" s="13">
        <v>73</v>
      </c>
    </row>
    <row r="1667" spans="1:2" x14ac:dyDescent="0.25">
      <c r="A1667" s="13" t="s">
        <v>8219</v>
      </c>
      <c r="B1667" s="13">
        <v>49</v>
      </c>
    </row>
    <row r="1668" spans="1:2" x14ac:dyDescent="0.25">
      <c r="A1668" s="13" t="s">
        <v>8219</v>
      </c>
      <c r="B1668" s="13">
        <v>134</v>
      </c>
    </row>
    <row r="1669" spans="1:2" x14ac:dyDescent="0.25">
      <c r="A1669" s="13" t="s">
        <v>8219</v>
      </c>
      <c r="B1669" s="13">
        <v>68</v>
      </c>
    </row>
    <row r="1670" spans="1:2" x14ac:dyDescent="0.25">
      <c r="A1670" s="13" t="s">
        <v>8219</v>
      </c>
      <c r="B1670" s="13">
        <v>49</v>
      </c>
    </row>
    <row r="1671" spans="1:2" x14ac:dyDescent="0.25">
      <c r="A1671" s="13" t="s">
        <v>8219</v>
      </c>
      <c r="B1671" s="13">
        <v>63</v>
      </c>
    </row>
    <row r="1672" spans="1:2" x14ac:dyDescent="0.25">
      <c r="A1672" s="13" t="s">
        <v>8219</v>
      </c>
      <c r="B1672" s="13">
        <v>163</v>
      </c>
    </row>
    <row r="1673" spans="1:2" x14ac:dyDescent="0.25">
      <c r="A1673" s="13" t="s">
        <v>8219</v>
      </c>
      <c r="B1673" s="13">
        <v>288</v>
      </c>
    </row>
    <row r="1674" spans="1:2" x14ac:dyDescent="0.25">
      <c r="A1674" s="13" t="s">
        <v>8219</v>
      </c>
      <c r="B1674" s="13">
        <v>42</v>
      </c>
    </row>
    <row r="1675" spans="1:2" x14ac:dyDescent="0.25">
      <c r="A1675" s="13" t="s">
        <v>8219</v>
      </c>
      <c r="B1675" s="13">
        <v>70</v>
      </c>
    </row>
    <row r="1676" spans="1:2" x14ac:dyDescent="0.25">
      <c r="A1676" s="13" t="s">
        <v>8219</v>
      </c>
      <c r="B1676" s="13">
        <v>30</v>
      </c>
    </row>
    <row r="1677" spans="1:2" x14ac:dyDescent="0.25">
      <c r="A1677" s="13" t="s">
        <v>8219</v>
      </c>
      <c r="B1677" s="13">
        <v>51</v>
      </c>
    </row>
    <row r="1678" spans="1:2" x14ac:dyDescent="0.25">
      <c r="A1678" s="13" t="s">
        <v>8219</v>
      </c>
      <c r="B1678" s="13">
        <v>145</v>
      </c>
    </row>
    <row r="1679" spans="1:2" x14ac:dyDescent="0.25">
      <c r="A1679" s="13" t="s">
        <v>8219</v>
      </c>
      <c r="B1679" s="13">
        <v>21</v>
      </c>
    </row>
    <row r="1680" spans="1:2" x14ac:dyDescent="0.25">
      <c r="A1680" s="13" t="s">
        <v>8219</v>
      </c>
      <c r="B1680" s="13">
        <v>286</v>
      </c>
    </row>
    <row r="1681" spans="1:2" x14ac:dyDescent="0.25">
      <c r="A1681" s="13" t="s">
        <v>8219</v>
      </c>
      <c r="B1681" s="13">
        <v>12</v>
      </c>
    </row>
    <row r="1682" spans="1:2" x14ac:dyDescent="0.25">
      <c r="A1682" s="13" t="s">
        <v>8219</v>
      </c>
      <c r="B1682" s="13">
        <v>100</v>
      </c>
    </row>
    <row r="1683" spans="1:2" x14ac:dyDescent="0.25">
      <c r="A1683" s="13" t="s">
        <v>8219</v>
      </c>
      <c r="B1683" s="13">
        <v>100</v>
      </c>
    </row>
    <row r="1684" spans="1:2" x14ac:dyDescent="0.25">
      <c r="A1684" s="13" t="s">
        <v>8219</v>
      </c>
      <c r="B1684" s="13">
        <v>34</v>
      </c>
    </row>
    <row r="1685" spans="1:2" x14ac:dyDescent="0.25">
      <c r="A1685" s="13" t="s">
        <v>8219</v>
      </c>
      <c r="B1685" s="13">
        <v>63</v>
      </c>
    </row>
    <row r="1686" spans="1:2" x14ac:dyDescent="0.25">
      <c r="A1686" s="13" t="s">
        <v>8219</v>
      </c>
      <c r="B1686" s="13">
        <v>30</v>
      </c>
    </row>
    <row r="1687" spans="1:2" x14ac:dyDescent="0.25">
      <c r="A1687" s="13" t="s">
        <v>8219</v>
      </c>
      <c r="B1687" s="13">
        <v>47</v>
      </c>
    </row>
    <row r="1688" spans="1:2" x14ac:dyDescent="0.25">
      <c r="A1688" s="13" t="s">
        <v>8219</v>
      </c>
      <c r="B1688" s="13">
        <v>237</v>
      </c>
    </row>
    <row r="1689" spans="1:2" x14ac:dyDescent="0.25">
      <c r="A1689" s="13" t="s">
        <v>8219</v>
      </c>
      <c r="B1689" s="13">
        <v>47</v>
      </c>
    </row>
    <row r="1690" spans="1:2" x14ac:dyDescent="0.25">
      <c r="A1690" s="13" t="s">
        <v>8219</v>
      </c>
      <c r="B1690" s="13">
        <v>15</v>
      </c>
    </row>
    <row r="1691" spans="1:2" x14ac:dyDescent="0.25">
      <c r="A1691" s="13" t="s">
        <v>8219</v>
      </c>
      <c r="B1691" s="13">
        <v>81</v>
      </c>
    </row>
    <row r="1692" spans="1:2" x14ac:dyDescent="0.25">
      <c r="A1692" s="13" t="s">
        <v>8219</v>
      </c>
      <c r="B1692" s="13">
        <v>122</v>
      </c>
    </row>
    <row r="1693" spans="1:2" x14ac:dyDescent="0.25">
      <c r="A1693" s="13" t="s">
        <v>8219</v>
      </c>
      <c r="B1693" s="13">
        <v>34</v>
      </c>
    </row>
    <row r="1694" spans="1:2" x14ac:dyDescent="0.25">
      <c r="A1694" s="13" t="s">
        <v>8219</v>
      </c>
      <c r="B1694" s="13">
        <v>207</v>
      </c>
    </row>
    <row r="1695" spans="1:2" x14ac:dyDescent="0.25">
      <c r="A1695" s="13" t="s">
        <v>8219</v>
      </c>
      <c r="B1695" s="13">
        <v>25</v>
      </c>
    </row>
    <row r="1696" spans="1:2" x14ac:dyDescent="0.25">
      <c r="A1696" s="13" t="s">
        <v>8219</v>
      </c>
      <c r="B1696" s="13">
        <v>72</v>
      </c>
    </row>
    <row r="1697" spans="1:2" x14ac:dyDescent="0.25">
      <c r="A1697" s="13" t="s">
        <v>8219</v>
      </c>
      <c r="B1697" s="13">
        <v>14</v>
      </c>
    </row>
    <row r="1698" spans="1:2" x14ac:dyDescent="0.25">
      <c r="A1698" s="13" t="s">
        <v>8219</v>
      </c>
      <c r="B1698" s="13">
        <v>15</v>
      </c>
    </row>
    <row r="1699" spans="1:2" x14ac:dyDescent="0.25">
      <c r="A1699" s="13" t="s">
        <v>8219</v>
      </c>
      <c r="B1699" s="13">
        <v>91</v>
      </c>
    </row>
    <row r="1700" spans="1:2" x14ac:dyDescent="0.25">
      <c r="A1700" s="13" t="s">
        <v>8219</v>
      </c>
      <c r="B1700" s="13">
        <v>24</v>
      </c>
    </row>
    <row r="1701" spans="1:2" x14ac:dyDescent="0.25">
      <c r="A1701" s="13" t="s">
        <v>8219</v>
      </c>
      <c r="B1701" s="13">
        <v>27</v>
      </c>
    </row>
    <row r="1702" spans="1:2" x14ac:dyDescent="0.25">
      <c r="A1702" s="13" t="s">
        <v>8219</v>
      </c>
      <c r="B1702" s="13">
        <v>47</v>
      </c>
    </row>
    <row r="1703" spans="1:2" x14ac:dyDescent="0.25">
      <c r="A1703" s="13" t="s">
        <v>8219</v>
      </c>
      <c r="B1703" s="13">
        <v>44</v>
      </c>
    </row>
    <row r="1704" spans="1:2" x14ac:dyDescent="0.25">
      <c r="A1704" s="13" t="s">
        <v>8219</v>
      </c>
      <c r="B1704" s="13">
        <v>72</v>
      </c>
    </row>
    <row r="1705" spans="1:2" x14ac:dyDescent="0.25">
      <c r="A1705" s="13" t="s">
        <v>8219</v>
      </c>
      <c r="B1705" s="13">
        <v>63</v>
      </c>
    </row>
    <row r="1706" spans="1:2" x14ac:dyDescent="0.25">
      <c r="A1706" s="13" t="s">
        <v>8219</v>
      </c>
      <c r="B1706" s="13">
        <v>88</v>
      </c>
    </row>
    <row r="1707" spans="1:2" x14ac:dyDescent="0.25">
      <c r="A1707" s="13" t="s">
        <v>8219</v>
      </c>
      <c r="B1707" s="13">
        <v>70</v>
      </c>
    </row>
    <row r="1708" spans="1:2" x14ac:dyDescent="0.25">
      <c r="A1708" s="13" t="s">
        <v>8219</v>
      </c>
      <c r="B1708" s="13">
        <v>50</v>
      </c>
    </row>
    <row r="1709" spans="1:2" x14ac:dyDescent="0.25">
      <c r="A1709" s="13" t="s">
        <v>8219</v>
      </c>
      <c r="B1709" s="13">
        <v>35</v>
      </c>
    </row>
    <row r="1710" spans="1:2" x14ac:dyDescent="0.25">
      <c r="A1710" s="13" t="s">
        <v>8219</v>
      </c>
      <c r="B1710" s="13">
        <v>175</v>
      </c>
    </row>
    <row r="1711" spans="1:2" x14ac:dyDescent="0.25">
      <c r="A1711" s="13" t="s">
        <v>8219</v>
      </c>
      <c r="B1711" s="13">
        <v>20</v>
      </c>
    </row>
    <row r="1712" spans="1:2" x14ac:dyDescent="0.25">
      <c r="A1712" s="13" t="s">
        <v>8219</v>
      </c>
      <c r="B1712" s="13">
        <v>54</v>
      </c>
    </row>
    <row r="1713" spans="1:2" x14ac:dyDescent="0.25">
      <c r="A1713" s="13" t="s">
        <v>8219</v>
      </c>
      <c r="B1713" s="13">
        <v>20</v>
      </c>
    </row>
    <row r="1714" spans="1:2" x14ac:dyDescent="0.25">
      <c r="A1714" s="13" t="s">
        <v>8219</v>
      </c>
      <c r="B1714" s="13">
        <v>57</v>
      </c>
    </row>
    <row r="1715" spans="1:2" x14ac:dyDescent="0.25">
      <c r="A1715" s="13" t="s">
        <v>8219</v>
      </c>
      <c r="B1715" s="13">
        <v>31</v>
      </c>
    </row>
    <row r="1716" spans="1:2" x14ac:dyDescent="0.25">
      <c r="A1716" s="13" t="s">
        <v>8219</v>
      </c>
      <c r="B1716" s="13">
        <v>31</v>
      </c>
    </row>
    <row r="1717" spans="1:2" x14ac:dyDescent="0.25">
      <c r="A1717" s="13" t="s">
        <v>8219</v>
      </c>
      <c r="B1717" s="13">
        <v>45</v>
      </c>
    </row>
    <row r="1718" spans="1:2" x14ac:dyDescent="0.25">
      <c r="A1718" s="13" t="s">
        <v>8219</v>
      </c>
      <c r="B1718" s="13">
        <v>41</v>
      </c>
    </row>
    <row r="1719" spans="1:2" x14ac:dyDescent="0.25">
      <c r="A1719" s="13" t="s">
        <v>8219</v>
      </c>
      <c r="B1719" s="13">
        <v>29</v>
      </c>
    </row>
    <row r="1720" spans="1:2" x14ac:dyDescent="0.25">
      <c r="A1720" s="13" t="s">
        <v>8219</v>
      </c>
      <c r="B1720" s="13">
        <v>58</v>
      </c>
    </row>
    <row r="1721" spans="1:2" x14ac:dyDescent="0.25">
      <c r="A1721" s="13" t="s">
        <v>8219</v>
      </c>
      <c r="B1721" s="13">
        <v>89</v>
      </c>
    </row>
    <row r="1722" spans="1:2" x14ac:dyDescent="0.25">
      <c r="A1722" s="13" t="s">
        <v>8219</v>
      </c>
      <c r="B1722" s="13">
        <v>125</v>
      </c>
    </row>
    <row r="1723" spans="1:2" x14ac:dyDescent="0.25">
      <c r="A1723" s="13" t="s">
        <v>8219</v>
      </c>
      <c r="B1723" s="13">
        <v>18</v>
      </c>
    </row>
    <row r="1724" spans="1:2" x14ac:dyDescent="0.25">
      <c r="A1724" s="13" t="s">
        <v>8219</v>
      </c>
      <c r="B1724" s="13">
        <v>32</v>
      </c>
    </row>
    <row r="1725" spans="1:2" x14ac:dyDescent="0.25">
      <c r="A1725" s="13" t="s">
        <v>8219</v>
      </c>
      <c r="B1725" s="13">
        <v>16</v>
      </c>
    </row>
    <row r="1726" spans="1:2" x14ac:dyDescent="0.25">
      <c r="A1726" s="13" t="s">
        <v>8219</v>
      </c>
      <c r="B1726" s="13">
        <v>38</v>
      </c>
    </row>
    <row r="1727" spans="1:2" x14ac:dyDescent="0.25">
      <c r="A1727" s="13" t="s">
        <v>8219</v>
      </c>
      <c r="B1727" s="13">
        <v>15</v>
      </c>
    </row>
    <row r="1728" spans="1:2" x14ac:dyDescent="0.25">
      <c r="A1728" s="13" t="s">
        <v>8219</v>
      </c>
      <c r="B1728" s="13">
        <v>23</v>
      </c>
    </row>
    <row r="1729" spans="1:2" x14ac:dyDescent="0.25">
      <c r="A1729" s="13" t="s">
        <v>8219</v>
      </c>
      <c r="B1729" s="13">
        <v>49</v>
      </c>
    </row>
    <row r="1730" spans="1:2" x14ac:dyDescent="0.25">
      <c r="A1730" s="13" t="s">
        <v>8219</v>
      </c>
      <c r="B1730" s="13">
        <v>10</v>
      </c>
    </row>
    <row r="1731" spans="1:2" x14ac:dyDescent="0.25">
      <c r="A1731" s="13" t="s">
        <v>8219</v>
      </c>
      <c r="B1731" s="13">
        <v>15</v>
      </c>
    </row>
    <row r="1732" spans="1:2" x14ac:dyDescent="0.25">
      <c r="A1732" s="13" t="s">
        <v>8219</v>
      </c>
      <c r="B1732" s="13">
        <v>57</v>
      </c>
    </row>
    <row r="1733" spans="1:2" x14ac:dyDescent="0.25">
      <c r="A1733" s="13" t="s">
        <v>8219</v>
      </c>
      <c r="B1733" s="13">
        <v>33</v>
      </c>
    </row>
    <row r="1734" spans="1:2" x14ac:dyDescent="0.25">
      <c r="A1734" s="13" t="s">
        <v>8219</v>
      </c>
      <c r="B1734" s="13">
        <v>9</v>
      </c>
    </row>
    <row r="1735" spans="1:2" x14ac:dyDescent="0.25">
      <c r="A1735" s="13" t="s">
        <v>8219</v>
      </c>
      <c r="B1735" s="13">
        <v>26</v>
      </c>
    </row>
    <row r="1736" spans="1:2" x14ac:dyDescent="0.25">
      <c r="A1736" s="13" t="s">
        <v>8219</v>
      </c>
      <c r="B1736" s="13">
        <v>69</v>
      </c>
    </row>
    <row r="1737" spans="1:2" x14ac:dyDescent="0.25">
      <c r="A1737" s="13" t="s">
        <v>8219</v>
      </c>
      <c r="B1737" s="13">
        <v>65</v>
      </c>
    </row>
    <row r="1738" spans="1:2" x14ac:dyDescent="0.25">
      <c r="A1738" s="13" t="s">
        <v>8219</v>
      </c>
      <c r="B1738" s="13">
        <v>83</v>
      </c>
    </row>
    <row r="1739" spans="1:2" x14ac:dyDescent="0.25">
      <c r="A1739" s="13" t="s">
        <v>8219</v>
      </c>
      <c r="B1739" s="13">
        <v>111</v>
      </c>
    </row>
    <row r="1740" spans="1:2" x14ac:dyDescent="0.25">
      <c r="A1740" s="13" t="s">
        <v>8219</v>
      </c>
      <c r="B1740" s="13">
        <v>46</v>
      </c>
    </row>
    <row r="1741" spans="1:2" x14ac:dyDescent="0.25">
      <c r="A1741" s="13" t="s">
        <v>8219</v>
      </c>
      <c r="B1741" s="13">
        <v>63</v>
      </c>
    </row>
    <row r="1742" spans="1:2" x14ac:dyDescent="0.25">
      <c r="A1742" s="13" t="s">
        <v>8219</v>
      </c>
      <c r="B1742" s="13">
        <v>9</v>
      </c>
    </row>
    <row r="1743" spans="1:2" x14ac:dyDescent="0.25">
      <c r="A1743" s="13" t="s">
        <v>8219</v>
      </c>
      <c r="B1743" s="13">
        <v>34</v>
      </c>
    </row>
    <row r="1744" spans="1:2" x14ac:dyDescent="0.25">
      <c r="A1744" s="13" t="s">
        <v>8219</v>
      </c>
      <c r="B1744" s="13">
        <v>112</v>
      </c>
    </row>
    <row r="1745" spans="1:2" x14ac:dyDescent="0.25">
      <c r="A1745" s="13" t="s">
        <v>8219</v>
      </c>
      <c r="B1745" s="13">
        <v>47</v>
      </c>
    </row>
    <row r="1746" spans="1:2" x14ac:dyDescent="0.25">
      <c r="A1746" s="13" t="s">
        <v>8219</v>
      </c>
      <c r="B1746" s="13">
        <v>38</v>
      </c>
    </row>
    <row r="1747" spans="1:2" x14ac:dyDescent="0.25">
      <c r="A1747" s="13" t="s">
        <v>8219</v>
      </c>
      <c r="B1747" s="13">
        <v>28</v>
      </c>
    </row>
    <row r="1748" spans="1:2" x14ac:dyDescent="0.25">
      <c r="A1748" s="13" t="s">
        <v>8219</v>
      </c>
      <c r="B1748" s="13">
        <v>78</v>
      </c>
    </row>
    <row r="1749" spans="1:2" x14ac:dyDescent="0.25">
      <c r="A1749" s="13" t="s">
        <v>8219</v>
      </c>
      <c r="B1749" s="13">
        <v>23</v>
      </c>
    </row>
    <row r="1750" spans="1:2" x14ac:dyDescent="0.25">
      <c r="A1750" s="13" t="s">
        <v>8219</v>
      </c>
      <c r="B1750" s="13">
        <v>40</v>
      </c>
    </row>
    <row r="1751" spans="1:2" x14ac:dyDescent="0.25">
      <c r="A1751" s="13" t="s">
        <v>8219</v>
      </c>
      <c r="B1751" s="13">
        <v>13</v>
      </c>
    </row>
    <row r="1752" spans="1:2" x14ac:dyDescent="0.25">
      <c r="A1752" s="13" t="s">
        <v>8219</v>
      </c>
      <c r="B1752" s="13">
        <v>18</v>
      </c>
    </row>
    <row r="1753" spans="1:2" x14ac:dyDescent="0.25">
      <c r="A1753" s="13" t="s">
        <v>8219</v>
      </c>
      <c r="B1753" s="13">
        <v>22</v>
      </c>
    </row>
    <row r="1754" spans="1:2" x14ac:dyDescent="0.25">
      <c r="A1754" s="13" t="s">
        <v>8219</v>
      </c>
      <c r="B1754" s="13">
        <v>79</v>
      </c>
    </row>
    <row r="1755" spans="1:2" x14ac:dyDescent="0.25">
      <c r="A1755" s="13" t="s">
        <v>8219</v>
      </c>
      <c r="B1755" s="13">
        <v>14</v>
      </c>
    </row>
    <row r="1756" spans="1:2" x14ac:dyDescent="0.25">
      <c r="A1756" s="13" t="s">
        <v>8219</v>
      </c>
      <c r="B1756" s="13">
        <v>51</v>
      </c>
    </row>
    <row r="1757" spans="1:2" x14ac:dyDescent="0.25">
      <c r="A1757" s="13" t="s">
        <v>8219</v>
      </c>
      <c r="B1757" s="13">
        <v>54</v>
      </c>
    </row>
    <row r="1758" spans="1:2" x14ac:dyDescent="0.25">
      <c r="A1758" s="13" t="s">
        <v>8219</v>
      </c>
      <c r="B1758" s="13">
        <v>70</v>
      </c>
    </row>
    <row r="1759" spans="1:2" x14ac:dyDescent="0.25">
      <c r="A1759" s="13" t="s">
        <v>8219</v>
      </c>
      <c r="B1759" s="13">
        <v>44</v>
      </c>
    </row>
    <row r="1760" spans="1:2" x14ac:dyDescent="0.25">
      <c r="A1760" s="13" t="s">
        <v>8219</v>
      </c>
      <c r="B1760" s="13">
        <v>55</v>
      </c>
    </row>
    <row r="1761" spans="1:2" x14ac:dyDescent="0.25">
      <c r="A1761" s="13" t="s">
        <v>8219</v>
      </c>
      <c r="B1761" s="13">
        <v>15</v>
      </c>
    </row>
    <row r="1762" spans="1:2" x14ac:dyDescent="0.25">
      <c r="A1762" s="13" t="s">
        <v>8219</v>
      </c>
      <c r="B1762" s="13">
        <v>27</v>
      </c>
    </row>
    <row r="1763" spans="1:2" x14ac:dyDescent="0.25">
      <c r="A1763" s="13" t="s">
        <v>8219</v>
      </c>
      <c r="B1763" s="13">
        <v>21</v>
      </c>
    </row>
    <row r="1764" spans="1:2" x14ac:dyDescent="0.25">
      <c r="A1764" s="13" t="s">
        <v>8219</v>
      </c>
      <c r="B1764" s="13">
        <v>162</v>
      </c>
    </row>
    <row r="1765" spans="1:2" x14ac:dyDescent="0.25">
      <c r="A1765" s="13" t="s">
        <v>8219</v>
      </c>
      <c r="B1765" s="13">
        <v>23</v>
      </c>
    </row>
    <row r="1766" spans="1:2" x14ac:dyDescent="0.25">
      <c r="A1766" s="13" t="s">
        <v>8219</v>
      </c>
      <c r="B1766" s="13">
        <v>72</v>
      </c>
    </row>
    <row r="1767" spans="1:2" x14ac:dyDescent="0.25">
      <c r="A1767" s="13" t="s">
        <v>8219</v>
      </c>
      <c r="B1767" s="13">
        <v>68</v>
      </c>
    </row>
    <row r="1768" spans="1:2" x14ac:dyDescent="0.25">
      <c r="A1768" s="13" t="s">
        <v>8219</v>
      </c>
      <c r="B1768" s="13">
        <v>20</v>
      </c>
    </row>
    <row r="1769" spans="1:2" x14ac:dyDescent="0.25">
      <c r="A1769" s="13" t="s">
        <v>8219</v>
      </c>
      <c r="B1769" s="13">
        <v>26</v>
      </c>
    </row>
    <row r="1770" spans="1:2" x14ac:dyDescent="0.25">
      <c r="A1770" s="13" t="s">
        <v>8219</v>
      </c>
      <c r="B1770" s="13">
        <v>72</v>
      </c>
    </row>
    <row r="1771" spans="1:2" x14ac:dyDescent="0.25">
      <c r="A1771" s="13" t="s">
        <v>8219</v>
      </c>
      <c r="B1771" s="13">
        <v>3</v>
      </c>
    </row>
    <row r="1772" spans="1:2" x14ac:dyDescent="0.25">
      <c r="A1772" s="13" t="s">
        <v>8219</v>
      </c>
      <c r="B1772" s="13">
        <v>18</v>
      </c>
    </row>
    <row r="1773" spans="1:2" x14ac:dyDescent="0.25">
      <c r="A1773" s="13" t="s">
        <v>8219</v>
      </c>
      <c r="B1773" s="13">
        <v>30</v>
      </c>
    </row>
    <row r="1774" spans="1:2" x14ac:dyDescent="0.25">
      <c r="A1774" s="13" t="s">
        <v>8219</v>
      </c>
      <c r="B1774" s="13">
        <v>23</v>
      </c>
    </row>
    <row r="1775" spans="1:2" x14ac:dyDescent="0.25">
      <c r="A1775" s="13" t="s">
        <v>8219</v>
      </c>
      <c r="B1775" s="13">
        <v>54</v>
      </c>
    </row>
    <row r="1776" spans="1:2" x14ac:dyDescent="0.25">
      <c r="A1776" s="13" t="s">
        <v>8219</v>
      </c>
      <c r="B1776" s="13">
        <v>26</v>
      </c>
    </row>
    <row r="1777" spans="1:2" x14ac:dyDescent="0.25">
      <c r="A1777" s="13" t="s">
        <v>8219</v>
      </c>
      <c r="B1777" s="13">
        <v>9</v>
      </c>
    </row>
    <row r="1778" spans="1:2" x14ac:dyDescent="0.25">
      <c r="A1778" s="13" t="s">
        <v>8219</v>
      </c>
      <c r="B1778" s="13">
        <v>27</v>
      </c>
    </row>
    <row r="1779" spans="1:2" x14ac:dyDescent="0.25">
      <c r="A1779" s="13" t="s">
        <v>8219</v>
      </c>
      <c r="B1779" s="13">
        <v>30</v>
      </c>
    </row>
    <row r="1780" spans="1:2" x14ac:dyDescent="0.25">
      <c r="A1780" s="13" t="s">
        <v>8219</v>
      </c>
      <c r="B1780" s="13">
        <v>52</v>
      </c>
    </row>
    <row r="1781" spans="1:2" x14ac:dyDescent="0.25">
      <c r="A1781" s="13" t="s">
        <v>8219</v>
      </c>
      <c r="B1781" s="13">
        <v>17</v>
      </c>
    </row>
    <row r="1782" spans="1:2" x14ac:dyDescent="0.25">
      <c r="A1782" s="13" t="s">
        <v>8219</v>
      </c>
      <c r="B1782" s="13">
        <v>19</v>
      </c>
    </row>
    <row r="1783" spans="1:2" x14ac:dyDescent="0.25">
      <c r="A1783" s="13" t="s">
        <v>8219</v>
      </c>
      <c r="B1783" s="13">
        <v>77</v>
      </c>
    </row>
    <row r="1784" spans="1:2" x14ac:dyDescent="0.25">
      <c r="A1784" s="13" t="s">
        <v>8219</v>
      </c>
      <c r="B1784" s="13">
        <v>21</v>
      </c>
    </row>
    <row r="1785" spans="1:2" x14ac:dyDescent="0.25">
      <c r="A1785" s="13" t="s">
        <v>8219</v>
      </c>
      <c r="B1785" s="13">
        <v>38</v>
      </c>
    </row>
    <row r="1786" spans="1:2" x14ac:dyDescent="0.25">
      <c r="A1786" s="13" t="s">
        <v>8219</v>
      </c>
      <c r="B1786" s="13">
        <v>28</v>
      </c>
    </row>
    <row r="1787" spans="1:2" x14ac:dyDescent="0.25">
      <c r="A1787" s="13" t="s">
        <v>8219</v>
      </c>
      <c r="B1787" s="13">
        <v>48</v>
      </c>
    </row>
    <row r="1788" spans="1:2" x14ac:dyDescent="0.25">
      <c r="A1788" s="13" t="s">
        <v>8219</v>
      </c>
      <c r="B1788" s="13">
        <v>46</v>
      </c>
    </row>
    <row r="1789" spans="1:2" x14ac:dyDescent="0.25">
      <c r="A1789" s="13" t="s">
        <v>8219</v>
      </c>
      <c r="B1789" s="13">
        <v>30</v>
      </c>
    </row>
    <row r="1790" spans="1:2" x14ac:dyDescent="0.25">
      <c r="A1790" s="13" t="s">
        <v>8219</v>
      </c>
      <c r="B1790" s="13">
        <v>64</v>
      </c>
    </row>
    <row r="1791" spans="1:2" x14ac:dyDescent="0.25">
      <c r="A1791" s="13" t="s">
        <v>8219</v>
      </c>
      <c r="B1791" s="13">
        <v>15</v>
      </c>
    </row>
    <row r="1792" spans="1:2" x14ac:dyDescent="0.25">
      <c r="A1792" s="13" t="s">
        <v>8219</v>
      </c>
      <c r="B1792" s="13">
        <v>41</v>
      </c>
    </row>
    <row r="1793" spans="1:2" x14ac:dyDescent="0.25">
      <c r="A1793" s="13" t="s">
        <v>8219</v>
      </c>
      <c r="B1793" s="13">
        <v>35</v>
      </c>
    </row>
    <row r="1794" spans="1:2" x14ac:dyDescent="0.25">
      <c r="A1794" s="13" t="s">
        <v>8219</v>
      </c>
      <c r="B1794" s="13">
        <v>45</v>
      </c>
    </row>
    <row r="1795" spans="1:2" x14ac:dyDescent="0.25">
      <c r="A1795" s="13" t="s">
        <v>8219</v>
      </c>
      <c r="B1795" s="13">
        <v>62</v>
      </c>
    </row>
    <row r="1796" spans="1:2" x14ac:dyDescent="0.25">
      <c r="A1796" s="13" t="s">
        <v>8219</v>
      </c>
      <c r="B1796" s="13">
        <v>22</v>
      </c>
    </row>
    <row r="1797" spans="1:2" x14ac:dyDescent="0.25">
      <c r="A1797" s="13" t="s">
        <v>8219</v>
      </c>
      <c r="B1797" s="13">
        <v>18</v>
      </c>
    </row>
    <row r="1798" spans="1:2" x14ac:dyDescent="0.25">
      <c r="A1798" s="13" t="s">
        <v>8219</v>
      </c>
      <c r="B1798" s="13">
        <v>12</v>
      </c>
    </row>
    <row r="1799" spans="1:2" x14ac:dyDescent="0.25">
      <c r="A1799" s="13" t="s">
        <v>8219</v>
      </c>
      <c r="B1799" s="13">
        <v>44</v>
      </c>
    </row>
    <row r="1800" spans="1:2" x14ac:dyDescent="0.25">
      <c r="A1800" s="13" t="s">
        <v>8219</v>
      </c>
      <c r="B1800" s="13">
        <v>27</v>
      </c>
    </row>
    <row r="1801" spans="1:2" x14ac:dyDescent="0.25">
      <c r="A1801" s="13" t="s">
        <v>8219</v>
      </c>
      <c r="B1801" s="13">
        <v>38</v>
      </c>
    </row>
    <row r="1802" spans="1:2" x14ac:dyDescent="0.25">
      <c r="A1802" s="13" t="s">
        <v>8219</v>
      </c>
      <c r="B1802" s="13">
        <v>28</v>
      </c>
    </row>
    <row r="1803" spans="1:2" x14ac:dyDescent="0.25">
      <c r="A1803" s="13" t="s">
        <v>8219</v>
      </c>
      <c r="B1803" s="13">
        <v>24</v>
      </c>
    </row>
    <row r="1804" spans="1:2" x14ac:dyDescent="0.25">
      <c r="A1804" s="13" t="s">
        <v>8219</v>
      </c>
      <c r="B1804" s="13">
        <v>65</v>
      </c>
    </row>
    <row r="1805" spans="1:2" x14ac:dyDescent="0.25">
      <c r="A1805" s="13" t="s">
        <v>8219</v>
      </c>
      <c r="B1805" s="13">
        <v>46</v>
      </c>
    </row>
    <row r="1806" spans="1:2" x14ac:dyDescent="0.25">
      <c r="A1806" s="13" t="s">
        <v>8219</v>
      </c>
      <c r="B1806" s="13">
        <v>85</v>
      </c>
    </row>
    <row r="1807" spans="1:2" x14ac:dyDescent="0.25">
      <c r="A1807" s="13" t="s">
        <v>8219</v>
      </c>
      <c r="B1807" s="13">
        <v>66</v>
      </c>
    </row>
    <row r="1808" spans="1:2" x14ac:dyDescent="0.25">
      <c r="A1808" s="13" t="s">
        <v>8219</v>
      </c>
      <c r="B1808" s="13">
        <v>165</v>
      </c>
    </row>
    <row r="1809" spans="1:2" x14ac:dyDescent="0.25">
      <c r="A1809" s="13" t="s">
        <v>8219</v>
      </c>
      <c r="B1809" s="13">
        <v>17</v>
      </c>
    </row>
    <row r="1810" spans="1:2" x14ac:dyDescent="0.25">
      <c r="A1810" s="13" t="s">
        <v>8219</v>
      </c>
      <c r="B1810" s="13">
        <v>3</v>
      </c>
    </row>
    <row r="1811" spans="1:2" x14ac:dyDescent="0.25">
      <c r="A1811" s="13" t="s">
        <v>8219</v>
      </c>
      <c r="B1811" s="13">
        <v>17</v>
      </c>
    </row>
    <row r="1812" spans="1:2" x14ac:dyDescent="0.25">
      <c r="A1812" s="13" t="s">
        <v>8219</v>
      </c>
      <c r="B1812" s="13">
        <v>91</v>
      </c>
    </row>
    <row r="1813" spans="1:2" x14ac:dyDescent="0.25">
      <c r="A1813" s="13" t="s">
        <v>8219</v>
      </c>
      <c r="B1813" s="13">
        <v>67</v>
      </c>
    </row>
    <row r="1814" spans="1:2" x14ac:dyDescent="0.25">
      <c r="A1814" s="13" t="s">
        <v>8219</v>
      </c>
      <c r="B1814" s="13">
        <v>18</v>
      </c>
    </row>
    <row r="1815" spans="1:2" x14ac:dyDescent="0.25">
      <c r="A1815" s="13" t="s">
        <v>8219</v>
      </c>
      <c r="B1815" s="13">
        <v>21</v>
      </c>
    </row>
    <row r="1816" spans="1:2" x14ac:dyDescent="0.25">
      <c r="A1816" s="13" t="s">
        <v>8219</v>
      </c>
      <c r="B1816" s="13">
        <v>40</v>
      </c>
    </row>
    <row r="1817" spans="1:2" x14ac:dyDescent="0.25">
      <c r="A1817" s="13" t="s">
        <v>8219</v>
      </c>
      <c r="B1817" s="13">
        <v>78</v>
      </c>
    </row>
    <row r="1818" spans="1:2" x14ac:dyDescent="0.25">
      <c r="A1818" s="13" t="s">
        <v>8219</v>
      </c>
      <c r="B1818" s="13">
        <v>26</v>
      </c>
    </row>
    <row r="1819" spans="1:2" x14ac:dyDescent="0.25">
      <c r="A1819" s="13" t="s">
        <v>8219</v>
      </c>
      <c r="B1819" s="13">
        <v>14</v>
      </c>
    </row>
    <row r="1820" spans="1:2" x14ac:dyDescent="0.25">
      <c r="A1820" s="13" t="s">
        <v>8219</v>
      </c>
      <c r="B1820" s="13">
        <v>44</v>
      </c>
    </row>
    <row r="1821" spans="1:2" x14ac:dyDescent="0.25">
      <c r="A1821" s="13" t="s">
        <v>8219</v>
      </c>
      <c r="B1821" s="13">
        <v>9</v>
      </c>
    </row>
    <row r="1822" spans="1:2" x14ac:dyDescent="0.25">
      <c r="A1822" s="13" t="s">
        <v>8219</v>
      </c>
      <c r="B1822" s="13">
        <v>30</v>
      </c>
    </row>
    <row r="1823" spans="1:2" x14ac:dyDescent="0.25">
      <c r="A1823" s="13" t="s">
        <v>8219</v>
      </c>
      <c r="B1823" s="13">
        <v>45</v>
      </c>
    </row>
    <row r="1824" spans="1:2" x14ac:dyDescent="0.25">
      <c r="A1824" s="13" t="s">
        <v>8219</v>
      </c>
      <c r="B1824" s="13">
        <v>56</v>
      </c>
    </row>
    <row r="1825" spans="1:2" x14ac:dyDescent="0.25">
      <c r="A1825" s="13" t="s">
        <v>8219</v>
      </c>
      <c r="B1825" s="13">
        <v>46</v>
      </c>
    </row>
    <row r="1826" spans="1:2" x14ac:dyDescent="0.25">
      <c r="A1826" s="13" t="s">
        <v>8219</v>
      </c>
      <c r="B1826" s="13">
        <v>34</v>
      </c>
    </row>
    <row r="1827" spans="1:2" x14ac:dyDescent="0.25">
      <c r="A1827" s="13" t="s">
        <v>8219</v>
      </c>
      <c r="B1827" s="13">
        <v>98</v>
      </c>
    </row>
    <row r="1828" spans="1:2" x14ac:dyDescent="0.25">
      <c r="A1828" s="13" t="s">
        <v>8219</v>
      </c>
      <c r="B1828" s="13">
        <v>46</v>
      </c>
    </row>
    <row r="1829" spans="1:2" x14ac:dyDescent="0.25">
      <c r="A1829" s="13" t="s">
        <v>8219</v>
      </c>
      <c r="B1829" s="13">
        <v>10</v>
      </c>
    </row>
    <row r="1830" spans="1:2" x14ac:dyDescent="0.25">
      <c r="A1830" s="13" t="s">
        <v>8219</v>
      </c>
      <c r="B1830" s="13">
        <v>76</v>
      </c>
    </row>
    <row r="1831" spans="1:2" x14ac:dyDescent="0.25">
      <c r="A1831" s="13" t="s">
        <v>8219</v>
      </c>
      <c r="B1831" s="13">
        <v>104</v>
      </c>
    </row>
    <row r="1832" spans="1:2" x14ac:dyDescent="0.25">
      <c r="A1832" s="13" t="s">
        <v>8219</v>
      </c>
      <c r="B1832" s="13">
        <v>87</v>
      </c>
    </row>
    <row r="1833" spans="1:2" x14ac:dyDescent="0.25">
      <c r="A1833" s="13" t="s">
        <v>8219</v>
      </c>
      <c r="B1833" s="13">
        <v>29</v>
      </c>
    </row>
    <row r="1834" spans="1:2" x14ac:dyDescent="0.25">
      <c r="A1834" s="13" t="s">
        <v>8219</v>
      </c>
      <c r="B1834" s="13">
        <v>51</v>
      </c>
    </row>
    <row r="1835" spans="1:2" x14ac:dyDescent="0.25">
      <c r="A1835" s="13" t="s">
        <v>8219</v>
      </c>
      <c r="B1835" s="13">
        <v>12</v>
      </c>
    </row>
    <row r="1836" spans="1:2" x14ac:dyDescent="0.25">
      <c r="A1836" s="13" t="s">
        <v>8219</v>
      </c>
      <c r="B1836" s="13">
        <v>72</v>
      </c>
    </row>
    <row r="1837" spans="1:2" x14ac:dyDescent="0.25">
      <c r="A1837" s="13" t="s">
        <v>8219</v>
      </c>
      <c r="B1837" s="13">
        <v>21</v>
      </c>
    </row>
    <row r="1838" spans="1:2" x14ac:dyDescent="0.25">
      <c r="A1838" s="13" t="s">
        <v>8219</v>
      </c>
      <c r="B1838" s="13">
        <v>42</v>
      </c>
    </row>
    <row r="1839" spans="1:2" x14ac:dyDescent="0.25">
      <c r="A1839" s="13" t="s">
        <v>8219</v>
      </c>
      <c r="B1839" s="13">
        <v>71</v>
      </c>
    </row>
    <row r="1840" spans="1:2" x14ac:dyDescent="0.25">
      <c r="A1840" s="13" t="s">
        <v>8219</v>
      </c>
      <c r="B1840" s="13">
        <v>168</v>
      </c>
    </row>
    <row r="1841" spans="1:2" x14ac:dyDescent="0.25">
      <c r="A1841" s="13" t="s">
        <v>8219</v>
      </c>
      <c r="B1841" s="13">
        <v>19</v>
      </c>
    </row>
    <row r="1842" spans="1:2" x14ac:dyDescent="0.25">
      <c r="A1842" s="13" t="s">
        <v>8219</v>
      </c>
      <c r="B1842" s="13">
        <v>37</v>
      </c>
    </row>
    <row r="1843" spans="1:2" x14ac:dyDescent="0.25">
      <c r="A1843" s="13" t="s">
        <v>8219</v>
      </c>
      <c r="B1843" s="13">
        <v>36</v>
      </c>
    </row>
    <row r="1844" spans="1:2" x14ac:dyDescent="0.25">
      <c r="A1844" s="13" t="s">
        <v>8219</v>
      </c>
      <c r="B1844" s="13">
        <v>14</v>
      </c>
    </row>
    <row r="1845" spans="1:2" x14ac:dyDescent="0.25">
      <c r="A1845" s="13" t="s">
        <v>8219</v>
      </c>
      <c r="B1845" s="13">
        <v>18</v>
      </c>
    </row>
    <row r="1846" spans="1:2" x14ac:dyDescent="0.25">
      <c r="A1846" s="13" t="s">
        <v>8219</v>
      </c>
      <c r="B1846" s="13">
        <v>82</v>
      </c>
    </row>
    <row r="1847" spans="1:2" x14ac:dyDescent="0.25">
      <c r="A1847" s="13" t="s">
        <v>8219</v>
      </c>
      <c r="B1847" s="13">
        <v>43</v>
      </c>
    </row>
    <row r="1848" spans="1:2" x14ac:dyDescent="0.25">
      <c r="A1848" s="13" t="s">
        <v>8219</v>
      </c>
      <c r="B1848" s="13">
        <v>8</v>
      </c>
    </row>
    <row r="1849" spans="1:2" x14ac:dyDescent="0.25">
      <c r="A1849" s="13" t="s">
        <v>8219</v>
      </c>
      <c r="B1849" s="13">
        <v>45</v>
      </c>
    </row>
    <row r="1850" spans="1:2" x14ac:dyDescent="0.25">
      <c r="A1850" s="13" t="s">
        <v>8219</v>
      </c>
      <c r="B1850" s="13">
        <v>20</v>
      </c>
    </row>
    <row r="1851" spans="1:2" x14ac:dyDescent="0.25">
      <c r="A1851" s="13" t="s">
        <v>8219</v>
      </c>
      <c r="B1851" s="13">
        <v>31</v>
      </c>
    </row>
    <row r="1852" spans="1:2" x14ac:dyDescent="0.25">
      <c r="A1852" s="13" t="s">
        <v>8219</v>
      </c>
      <c r="B1852" s="13">
        <v>25</v>
      </c>
    </row>
    <row r="1853" spans="1:2" x14ac:dyDescent="0.25">
      <c r="A1853" s="13" t="s">
        <v>8219</v>
      </c>
      <c r="B1853" s="13">
        <v>14</v>
      </c>
    </row>
    <row r="1854" spans="1:2" x14ac:dyDescent="0.25">
      <c r="A1854" s="13" t="s">
        <v>8219</v>
      </c>
      <c r="B1854" s="13">
        <v>45</v>
      </c>
    </row>
    <row r="1855" spans="1:2" x14ac:dyDescent="0.25">
      <c r="A1855" s="13" t="s">
        <v>8219</v>
      </c>
      <c r="B1855" s="13">
        <v>20</v>
      </c>
    </row>
    <row r="1856" spans="1:2" x14ac:dyDescent="0.25">
      <c r="A1856" s="13" t="s">
        <v>8219</v>
      </c>
      <c r="B1856" s="13">
        <v>39</v>
      </c>
    </row>
    <row r="1857" spans="1:2" x14ac:dyDescent="0.25">
      <c r="A1857" s="13" t="s">
        <v>8219</v>
      </c>
      <c r="B1857" s="13">
        <v>16</v>
      </c>
    </row>
    <row r="1858" spans="1:2" x14ac:dyDescent="0.25">
      <c r="A1858" s="13" t="s">
        <v>8219</v>
      </c>
      <c r="B1858" s="13">
        <v>37</v>
      </c>
    </row>
    <row r="1859" spans="1:2" x14ac:dyDescent="0.25">
      <c r="A1859" s="13" t="s">
        <v>8219</v>
      </c>
      <c r="B1859" s="13">
        <v>14</v>
      </c>
    </row>
    <row r="1860" spans="1:2" x14ac:dyDescent="0.25">
      <c r="A1860" s="13" t="s">
        <v>8219</v>
      </c>
      <c r="B1860" s="13">
        <v>21</v>
      </c>
    </row>
    <row r="1861" spans="1:2" x14ac:dyDescent="0.25">
      <c r="A1861" s="13" t="s">
        <v>8219</v>
      </c>
      <c r="B1861" s="13">
        <v>69</v>
      </c>
    </row>
    <row r="1862" spans="1:2" x14ac:dyDescent="0.25">
      <c r="A1862" s="13" t="s">
        <v>8219</v>
      </c>
      <c r="B1862" s="13">
        <v>16</v>
      </c>
    </row>
    <row r="1863" spans="1:2" x14ac:dyDescent="0.25">
      <c r="A1863" s="13" t="s">
        <v>8219</v>
      </c>
      <c r="B1863" s="13">
        <v>55</v>
      </c>
    </row>
    <row r="1864" spans="1:2" x14ac:dyDescent="0.25">
      <c r="A1864" s="13" t="s">
        <v>8219</v>
      </c>
      <c r="B1864" s="13">
        <v>27</v>
      </c>
    </row>
    <row r="1865" spans="1:2" x14ac:dyDescent="0.25">
      <c r="A1865" s="13" t="s">
        <v>8219</v>
      </c>
      <c r="B1865" s="13">
        <v>36</v>
      </c>
    </row>
    <row r="1866" spans="1:2" x14ac:dyDescent="0.25">
      <c r="A1866" s="13" t="s">
        <v>8219</v>
      </c>
      <c r="B1866" s="13">
        <v>19</v>
      </c>
    </row>
    <row r="1867" spans="1:2" x14ac:dyDescent="0.25">
      <c r="A1867" s="13" t="s">
        <v>8219</v>
      </c>
      <c r="B1867" s="13">
        <v>12</v>
      </c>
    </row>
    <row r="1868" spans="1:2" x14ac:dyDescent="0.25">
      <c r="A1868" s="13" t="s">
        <v>8219</v>
      </c>
      <c r="B1868" s="13">
        <v>17</v>
      </c>
    </row>
    <row r="1869" spans="1:2" x14ac:dyDescent="0.25">
      <c r="A1869" s="13" t="s">
        <v>8219</v>
      </c>
      <c r="B1869" s="13">
        <v>114</v>
      </c>
    </row>
    <row r="1870" spans="1:2" x14ac:dyDescent="0.25">
      <c r="A1870" s="13" t="s">
        <v>8219</v>
      </c>
      <c r="B1870" s="13">
        <v>93</v>
      </c>
    </row>
    <row r="1871" spans="1:2" x14ac:dyDescent="0.25">
      <c r="A1871" s="13" t="s">
        <v>8219</v>
      </c>
      <c r="B1871" s="13">
        <v>36</v>
      </c>
    </row>
    <row r="1872" spans="1:2" x14ac:dyDescent="0.25">
      <c r="A1872" s="13" t="s">
        <v>8219</v>
      </c>
      <c r="B1872" s="13">
        <v>61</v>
      </c>
    </row>
    <row r="1873" spans="1:2" x14ac:dyDescent="0.25">
      <c r="A1873" s="13" t="s">
        <v>8219</v>
      </c>
      <c r="B1873" s="13">
        <v>47</v>
      </c>
    </row>
    <row r="1874" spans="1:2" x14ac:dyDescent="0.25">
      <c r="A1874" s="13" t="s">
        <v>8219</v>
      </c>
      <c r="B1874" s="13">
        <v>17</v>
      </c>
    </row>
    <row r="1875" spans="1:2" x14ac:dyDescent="0.25">
      <c r="A1875" s="13" t="s">
        <v>8219</v>
      </c>
      <c r="B1875" s="13">
        <v>63</v>
      </c>
    </row>
    <row r="1876" spans="1:2" x14ac:dyDescent="0.25">
      <c r="A1876" s="13" t="s">
        <v>8219</v>
      </c>
      <c r="B1876" s="13">
        <v>9</v>
      </c>
    </row>
    <row r="1877" spans="1:2" x14ac:dyDescent="0.25">
      <c r="A1877" s="13" t="s">
        <v>8219</v>
      </c>
      <c r="B1877" s="13">
        <v>30</v>
      </c>
    </row>
    <row r="1878" spans="1:2" x14ac:dyDescent="0.25">
      <c r="A1878" s="13" t="s">
        <v>8219</v>
      </c>
      <c r="B1878" s="13">
        <v>23</v>
      </c>
    </row>
    <row r="1879" spans="1:2" x14ac:dyDescent="0.25">
      <c r="A1879" s="13" t="s">
        <v>8219</v>
      </c>
      <c r="B1879" s="13">
        <v>33</v>
      </c>
    </row>
    <row r="1880" spans="1:2" x14ac:dyDescent="0.25">
      <c r="A1880" s="13" t="s">
        <v>8219</v>
      </c>
      <c r="B1880" s="13">
        <v>39</v>
      </c>
    </row>
    <row r="1881" spans="1:2" x14ac:dyDescent="0.25">
      <c r="A1881" s="13" t="s">
        <v>8219</v>
      </c>
      <c r="B1881" s="13">
        <v>17</v>
      </c>
    </row>
    <row r="1882" spans="1:2" x14ac:dyDescent="0.25">
      <c r="A1882" s="13" t="s">
        <v>8219</v>
      </c>
      <c r="B1882" s="13">
        <v>6</v>
      </c>
    </row>
    <row r="1883" spans="1:2" x14ac:dyDescent="0.25">
      <c r="A1883" s="13" t="s">
        <v>8219</v>
      </c>
      <c r="B1883" s="13">
        <v>39</v>
      </c>
    </row>
    <row r="1884" spans="1:2" x14ac:dyDescent="0.25">
      <c r="A1884" s="13" t="s">
        <v>8219</v>
      </c>
      <c r="B1884" s="13">
        <v>57</v>
      </c>
    </row>
    <row r="1885" spans="1:2" x14ac:dyDescent="0.25">
      <c r="A1885" s="13" t="s">
        <v>8219</v>
      </c>
      <c r="B1885" s="13">
        <v>56</v>
      </c>
    </row>
    <row r="1886" spans="1:2" x14ac:dyDescent="0.25">
      <c r="A1886" s="13" t="s">
        <v>8219</v>
      </c>
      <c r="B1886" s="13">
        <v>13</v>
      </c>
    </row>
    <row r="1887" spans="1:2" x14ac:dyDescent="0.25">
      <c r="A1887" s="13" t="s">
        <v>8219</v>
      </c>
      <c r="B1887" s="13">
        <v>95</v>
      </c>
    </row>
    <row r="1888" spans="1:2" x14ac:dyDescent="0.25">
      <c r="A1888" s="13" t="s">
        <v>8219</v>
      </c>
      <c r="B1888" s="13">
        <v>80</v>
      </c>
    </row>
    <row r="1889" spans="1:2" x14ac:dyDescent="0.25">
      <c r="A1889" s="13" t="s">
        <v>8219</v>
      </c>
      <c r="B1889" s="13">
        <v>133</v>
      </c>
    </row>
    <row r="1890" spans="1:2" x14ac:dyDescent="0.25">
      <c r="A1890" s="13" t="s">
        <v>8219</v>
      </c>
      <c r="B1890" s="13">
        <v>44</v>
      </c>
    </row>
    <row r="1891" spans="1:2" x14ac:dyDescent="0.25">
      <c r="A1891" s="13" t="s">
        <v>8219</v>
      </c>
      <c r="B1891" s="13">
        <v>30</v>
      </c>
    </row>
    <row r="1892" spans="1:2" x14ac:dyDescent="0.25">
      <c r="A1892" s="13" t="s">
        <v>8219</v>
      </c>
      <c r="B1892" s="13">
        <v>56</v>
      </c>
    </row>
    <row r="1893" spans="1:2" x14ac:dyDescent="0.25">
      <c r="A1893" s="13" t="s">
        <v>8219</v>
      </c>
      <c r="B1893" s="13">
        <v>66</v>
      </c>
    </row>
    <row r="1894" spans="1:2" x14ac:dyDescent="0.25">
      <c r="A1894" s="13" t="s">
        <v>8219</v>
      </c>
      <c r="B1894" s="13">
        <v>29</v>
      </c>
    </row>
    <row r="1895" spans="1:2" x14ac:dyDescent="0.25">
      <c r="A1895" s="13" t="s">
        <v>8219</v>
      </c>
      <c r="B1895" s="13">
        <v>72</v>
      </c>
    </row>
    <row r="1896" spans="1:2" x14ac:dyDescent="0.25">
      <c r="A1896" s="13" t="s">
        <v>8219</v>
      </c>
      <c r="B1896" s="13">
        <v>27</v>
      </c>
    </row>
    <row r="1897" spans="1:2" x14ac:dyDescent="0.25">
      <c r="A1897" s="13" t="s">
        <v>8219</v>
      </c>
      <c r="B1897" s="13">
        <v>10</v>
      </c>
    </row>
    <row r="1898" spans="1:2" x14ac:dyDescent="0.25">
      <c r="A1898" s="13" t="s">
        <v>8219</v>
      </c>
      <c r="B1898" s="13">
        <v>35</v>
      </c>
    </row>
    <row r="1899" spans="1:2" x14ac:dyDescent="0.25">
      <c r="A1899" s="13" t="s">
        <v>8219</v>
      </c>
      <c r="B1899" s="13">
        <v>29</v>
      </c>
    </row>
    <row r="1900" spans="1:2" x14ac:dyDescent="0.25">
      <c r="A1900" s="13" t="s">
        <v>8219</v>
      </c>
      <c r="B1900" s="13">
        <v>13</v>
      </c>
    </row>
    <row r="1901" spans="1:2" x14ac:dyDescent="0.25">
      <c r="A1901" s="13" t="s">
        <v>8219</v>
      </c>
      <c r="B1901" s="13">
        <v>72</v>
      </c>
    </row>
    <row r="1902" spans="1:2" x14ac:dyDescent="0.25">
      <c r="A1902" s="13" t="s">
        <v>8219</v>
      </c>
      <c r="B1902" s="13">
        <v>78</v>
      </c>
    </row>
    <row r="1903" spans="1:2" x14ac:dyDescent="0.25">
      <c r="A1903" s="13" t="s">
        <v>8219</v>
      </c>
      <c r="B1903" s="13">
        <v>49</v>
      </c>
    </row>
    <row r="1904" spans="1:2" x14ac:dyDescent="0.25">
      <c r="A1904" s="13" t="s">
        <v>8219</v>
      </c>
      <c r="B1904" s="13">
        <v>42</v>
      </c>
    </row>
    <row r="1905" spans="1:2" x14ac:dyDescent="0.25">
      <c r="A1905" s="13" t="s">
        <v>8219</v>
      </c>
      <c r="B1905" s="13">
        <v>35</v>
      </c>
    </row>
    <row r="1906" spans="1:2" x14ac:dyDescent="0.25">
      <c r="A1906" s="13" t="s">
        <v>8219</v>
      </c>
      <c r="B1906" s="13">
        <v>42</v>
      </c>
    </row>
    <row r="1907" spans="1:2" x14ac:dyDescent="0.25">
      <c r="A1907" s="13" t="s">
        <v>8219</v>
      </c>
      <c r="B1907" s="13">
        <v>42</v>
      </c>
    </row>
    <row r="1908" spans="1:2" x14ac:dyDescent="0.25">
      <c r="A1908" s="13" t="s">
        <v>8219</v>
      </c>
      <c r="B1908" s="13">
        <v>31</v>
      </c>
    </row>
    <row r="1909" spans="1:2" x14ac:dyDescent="0.25">
      <c r="A1909" s="13" t="s">
        <v>8219</v>
      </c>
      <c r="B1909" s="13">
        <v>38</v>
      </c>
    </row>
    <row r="1910" spans="1:2" x14ac:dyDescent="0.25">
      <c r="A1910" s="13" t="s">
        <v>8219</v>
      </c>
      <c r="B1910" s="13">
        <v>8</v>
      </c>
    </row>
    <row r="1911" spans="1:2" x14ac:dyDescent="0.25">
      <c r="A1911" s="13" t="s">
        <v>8219</v>
      </c>
      <c r="B1911" s="13">
        <v>39</v>
      </c>
    </row>
    <row r="1912" spans="1:2" x14ac:dyDescent="0.25">
      <c r="A1912" s="13" t="s">
        <v>8219</v>
      </c>
      <c r="B1912" s="13">
        <v>29</v>
      </c>
    </row>
    <row r="1913" spans="1:2" x14ac:dyDescent="0.25">
      <c r="A1913" s="13" t="s">
        <v>8219</v>
      </c>
      <c r="B1913" s="13">
        <v>72</v>
      </c>
    </row>
    <row r="1914" spans="1:2" x14ac:dyDescent="0.25">
      <c r="A1914" s="13" t="s">
        <v>8219</v>
      </c>
      <c r="B1914" s="13">
        <v>15</v>
      </c>
    </row>
    <row r="1915" spans="1:2" x14ac:dyDescent="0.25">
      <c r="A1915" s="13" t="s">
        <v>8219</v>
      </c>
      <c r="B1915" s="13">
        <v>33</v>
      </c>
    </row>
    <row r="1916" spans="1:2" x14ac:dyDescent="0.25">
      <c r="A1916" s="13" t="s">
        <v>8219</v>
      </c>
      <c r="B1916" s="13">
        <v>15</v>
      </c>
    </row>
    <row r="1917" spans="1:2" x14ac:dyDescent="0.25">
      <c r="A1917" s="13" t="s">
        <v>8219</v>
      </c>
      <c r="B1917" s="13">
        <v>19</v>
      </c>
    </row>
    <row r="1918" spans="1:2" x14ac:dyDescent="0.25">
      <c r="A1918" s="13" t="s">
        <v>8219</v>
      </c>
      <c r="B1918" s="13">
        <v>17</v>
      </c>
    </row>
    <row r="1919" spans="1:2" x14ac:dyDescent="0.25">
      <c r="A1919" s="13" t="s">
        <v>8219</v>
      </c>
      <c r="B1919" s="13">
        <v>44</v>
      </c>
    </row>
    <row r="1920" spans="1:2" x14ac:dyDescent="0.25">
      <c r="A1920" s="13" t="s">
        <v>8219</v>
      </c>
      <c r="B1920" s="13">
        <v>10</v>
      </c>
    </row>
    <row r="1921" spans="1:2" x14ac:dyDescent="0.25">
      <c r="A1921" s="13" t="s">
        <v>8219</v>
      </c>
      <c r="B1921" s="13">
        <v>46</v>
      </c>
    </row>
    <row r="1922" spans="1:2" x14ac:dyDescent="0.25">
      <c r="A1922" s="13" t="s">
        <v>8219</v>
      </c>
      <c r="B1922" s="13">
        <v>11</v>
      </c>
    </row>
    <row r="1923" spans="1:2" x14ac:dyDescent="0.25">
      <c r="A1923" s="13" t="s">
        <v>8219</v>
      </c>
      <c r="B1923" s="13">
        <v>13</v>
      </c>
    </row>
    <row r="1924" spans="1:2" x14ac:dyDescent="0.25">
      <c r="A1924" s="13" t="s">
        <v>8219</v>
      </c>
      <c r="B1924" s="13">
        <v>33</v>
      </c>
    </row>
    <row r="1925" spans="1:2" x14ac:dyDescent="0.25">
      <c r="A1925" s="13" t="s">
        <v>8219</v>
      </c>
      <c r="B1925" s="13">
        <v>28</v>
      </c>
    </row>
    <row r="1926" spans="1:2" x14ac:dyDescent="0.25">
      <c r="A1926" s="13" t="s">
        <v>8219</v>
      </c>
      <c r="B1926" s="13">
        <v>21</v>
      </c>
    </row>
    <row r="1927" spans="1:2" x14ac:dyDescent="0.25">
      <c r="A1927" s="13" t="s">
        <v>8219</v>
      </c>
      <c r="B1927" s="13">
        <v>13</v>
      </c>
    </row>
    <row r="1928" spans="1:2" x14ac:dyDescent="0.25">
      <c r="A1928" s="13" t="s">
        <v>8219</v>
      </c>
      <c r="B1928" s="13">
        <v>34</v>
      </c>
    </row>
    <row r="1929" spans="1:2" x14ac:dyDescent="0.25">
      <c r="A1929" s="13" t="s">
        <v>8219</v>
      </c>
      <c r="B1929" s="13">
        <v>80</v>
      </c>
    </row>
    <row r="1930" spans="1:2" x14ac:dyDescent="0.25">
      <c r="A1930" s="13" t="s">
        <v>8219</v>
      </c>
      <c r="B1930" s="13">
        <v>74</v>
      </c>
    </row>
    <row r="1931" spans="1:2" x14ac:dyDescent="0.25">
      <c r="A1931" s="13" t="s">
        <v>8219</v>
      </c>
      <c r="B1931" s="13">
        <v>7</v>
      </c>
    </row>
    <row r="1932" spans="1:2" x14ac:dyDescent="0.25">
      <c r="A1932" s="13" t="s">
        <v>8219</v>
      </c>
      <c r="B1932" s="13">
        <v>34</v>
      </c>
    </row>
    <row r="1933" spans="1:2" x14ac:dyDescent="0.25">
      <c r="A1933" s="13" t="s">
        <v>8219</v>
      </c>
      <c r="B1933" s="13">
        <v>86</v>
      </c>
    </row>
    <row r="1934" spans="1:2" x14ac:dyDescent="0.25">
      <c r="A1934" s="13" t="s">
        <v>8219</v>
      </c>
      <c r="B1934" s="13">
        <v>37</v>
      </c>
    </row>
    <row r="1935" spans="1:2" x14ac:dyDescent="0.25">
      <c r="A1935" s="13" t="s">
        <v>8219</v>
      </c>
      <c r="B1935" s="13">
        <v>18</v>
      </c>
    </row>
    <row r="1936" spans="1:2" x14ac:dyDescent="0.25">
      <c r="A1936" s="13" t="s">
        <v>8219</v>
      </c>
      <c r="B1936" s="13">
        <v>22</v>
      </c>
    </row>
    <row r="1937" spans="1:2" x14ac:dyDescent="0.25">
      <c r="A1937" s="13" t="s">
        <v>8219</v>
      </c>
      <c r="B1937" s="13">
        <v>26</v>
      </c>
    </row>
    <row r="1938" spans="1:2" x14ac:dyDescent="0.25">
      <c r="A1938" s="13" t="s">
        <v>8219</v>
      </c>
      <c r="B1938" s="13">
        <v>27</v>
      </c>
    </row>
    <row r="1939" spans="1:2" x14ac:dyDescent="0.25">
      <c r="A1939" s="13" t="s">
        <v>8219</v>
      </c>
      <c r="B1939" s="13">
        <v>8</v>
      </c>
    </row>
    <row r="1940" spans="1:2" x14ac:dyDescent="0.25">
      <c r="A1940" s="13" t="s">
        <v>8219</v>
      </c>
      <c r="B1940" s="13">
        <v>204</v>
      </c>
    </row>
    <row r="1941" spans="1:2" x14ac:dyDescent="0.25">
      <c r="A1941" s="13" t="s">
        <v>8219</v>
      </c>
      <c r="B1941" s="13">
        <v>46</v>
      </c>
    </row>
    <row r="1942" spans="1:2" x14ac:dyDescent="0.25">
      <c r="A1942" s="13" t="s">
        <v>8219</v>
      </c>
      <c r="B1942" s="13">
        <v>17</v>
      </c>
    </row>
    <row r="1943" spans="1:2" x14ac:dyDescent="0.25">
      <c r="A1943" s="13" t="s">
        <v>8219</v>
      </c>
      <c r="B1943" s="13">
        <v>28</v>
      </c>
    </row>
    <row r="1944" spans="1:2" x14ac:dyDescent="0.25">
      <c r="A1944" s="13" t="s">
        <v>8219</v>
      </c>
      <c r="B1944" s="13">
        <v>83</v>
      </c>
    </row>
    <row r="1945" spans="1:2" x14ac:dyDescent="0.25">
      <c r="A1945" s="13" t="s">
        <v>8219</v>
      </c>
      <c r="B1945" s="13">
        <v>13</v>
      </c>
    </row>
    <row r="1946" spans="1:2" x14ac:dyDescent="0.25">
      <c r="A1946" s="13" t="s">
        <v>8219</v>
      </c>
      <c r="B1946" s="13">
        <v>8</v>
      </c>
    </row>
    <row r="1947" spans="1:2" x14ac:dyDescent="0.25">
      <c r="A1947" s="13" t="s">
        <v>8219</v>
      </c>
      <c r="B1947" s="13">
        <v>32</v>
      </c>
    </row>
    <row r="1948" spans="1:2" x14ac:dyDescent="0.25">
      <c r="A1948" s="13" t="s">
        <v>8219</v>
      </c>
      <c r="B1948" s="13">
        <v>85</v>
      </c>
    </row>
    <row r="1949" spans="1:2" x14ac:dyDescent="0.25">
      <c r="A1949" s="13" t="s">
        <v>8219</v>
      </c>
      <c r="B1949" s="13">
        <v>29</v>
      </c>
    </row>
    <row r="1950" spans="1:2" x14ac:dyDescent="0.25">
      <c r="A1950" s="13" t="s">
        <v>8219</v>
      </c>
      <c r="B1950" s="13">
        <v>24</v>
      </c>
    </row>
    <row r="1951" spans="1:2" x14ac:dyDescent="0.25">
      <c r="A1951" s="13" t="s">
        <v>8219</v>
      </c>
      <c r="B1951" s="13">
        <v>8</v>
      </c>
    </row>
    <row r="1952" spans="1:2" x14ac:dyDescent="0.25">
      <c r="A1952" s="13" t="s">
        <v>8219</v>
      </c>
      <c r="B1952" s="13">
        <v>19</v>
      </c>
    </row>
    <row r="1953" spans="1:2" x14ac:dyDescent="0.25">
      <c r="A1953" s="13" t="s">
        <v>8219</v>
      </c>
      <c r="B1953" s="13">
        <v>336</v>
      </c>
    </row>
    <row r="1954" spans="1:2" x14ac:dyDescent="0.25">
      <c r="A1954" s="13" t="s">
        <v>8219</v>
      </c>
      <c r="B1954" s="13">
        <v>13</v>
      </c>
    </row>
    <row r="1955" spans="1:2" x14ac:dyDescent="0.25">
      <c r="A1955" s="13" t="s">
        <v>8219</v>
      </c>
      <c r="B1955" s="13">
        <v>42</v>
      </c>
    </row>
    <row r="1956" spans="1:2" x14ac:dyDescent="0.25">
      <c r="A1956" s="13" t="s">
        <v>8219</v>
      </c>
      <c r="B1956" s="13">
        <v>64</v>
      </c>
    </row>
    <row r="1957" spans="1:2" x14ac:dyDescent="0.25">
      <c r="A1957" s="13" t="s">
        <v>8219</v>
      </c>
      <c r="B1957" s="13">
        <v>25</v>
      </c>
    </row>
    <row r="1958" spans="1:2" x14ac:dyDescent="0.25">
      <c r="A1958" s="13" t="s">
        <v>8219</v>
      </c>
      <c r="B1958" s="13">
        <v>20</v>
      </c>
    </row>
    <row r="1959" spans="1:2" x14ac:dyDescent="0.25">
      <c r="A1959" s="13" t="s">
        <v>8219</v>
      </c>
      <c r="B1959" s="13">
        <v>104</v>
      </c>
    </row>
    <row r="1960" spans="1:2" x14ac:dyDescent="0.25">
      <c r="A1960" s="13" t="s">
        <v>8219</v>
      </c>
      <c r="B1960" s="13">
        <v>53</v>
      </c>
    </row>
    <row r="1961" spans="1:2" x14ac:dyDescent="0.25">
      <c r="A1961" s="13" t="s">
        <v>8219</v>
      </c>
      <c r="B1961" s="13">
        <v>14</v>
      </c>
    </row>
    <row r="1962" spans="1:2" x14ac:dyDescent="0.25">
      <c r="A1962" s="13" t="s">
        <v>8219</v>
      </c>
      <c r="B1962" s="13">
        <v>20</v>
      </c>
    </row>
    <row r="1963" spans="1:2" x14ac:dyDescent="0.25">
      <c r="A1963" s="13" t="s">
        <v>8219</v>
      </c>
      <c r="B1963" s="13">
        <v>558</v>
      </c>
    </row>
    <row r="1964" spans="1:2" x14ac:dyDescent="0.25">
      <c r="A1964" s="13" t="s">
        <v>8219</v>
      </c>
      <c r="B1964" s="13">
        <v>22</v>
      </c>
    </row>
    <row r="1965" spans="1:2" x14ac:dyDescent="0.25">
      <c r="A1965" s="13" t="s">
        <v>8219</v>
      </c>
      <c r="B1965" s="13">
        <v>24</v>
      </c>
    </row>
    <row r="1966" spans="1:2" x14ac:dyDescent="0.25">
      <c r="A1966" s="13" t="s">
        <v>8219</v>
      </c>
      <c r="B1966" s="13">
        <v>74</v>
      </c>
    </row>
    <row r="1967" spans="1:2" x14ac:dyDescent="0.25">
      <c r="A1967" s="13" t="s">
        <v>8219</v>
      </c>
      <c r="B1967" s="13">
        <v>54</v>
      </c>
    </row>
    <row r="1968" spans="1:2" x14ac:dyDescent="0.25">
      <c r="A1968" s="13" t="s">
        <v>8219</v>
      </c>
      <c r="B1968" s="13">
        <v>31</v>
      </c>
    </row>
    <row r="1969" spans="1:2" x14ac:dyDescent="0.25">
      <c r="A1969" s="13" t="s">
        <v>8219</v>
      </c>
      <c r="B1969" s="13">
        <v>25</v>
      </c>
    </row>
    <row r="1970" spans="1:2" x14ac:dyDescent="0.25">
      <c r="A1970" s="13" t="s">
        <v>8219</v>
      </c>
      <c r="B1970" s="13">
        <v>17</v>
      </c>
    </row>
    <row r="1971" spans="1:2" x14ac:dyDescent="0.25">
      <c r="A1971" s="13" t="s">
        <v>8219</v>
      </c>
      <c r="B1971" s="13">
        <v>12</v>
      </c>
    </row>
    <row r="1972" spans="1:2" x14ac:dyDescent="0.25">
      <c r="A1972" s="13" t="s">
        <v>8219</v>
      </c>
      <c r="B1972" s="13">
        <v>38</v>
      </c>
    </row>
    <row r="1973" spans="1:2" x14ac:dyDescent="0.25">
      <c r="A1973" s="13" t="s">
        <v>8219</v>
      </c>
      <c r="B1973" s="13">
        <v>41</v>
      </c>
    </row>
    <row r="1974" spans="1:2" x14ac:dyDescent="0.25">
      <c r="A1974" s="13" t="s">
        <v>8219</v>
      </c>
      <c r="B1974" s="13">
        <v>19</v>
      </c>
    </row>
    <row r="1975" spans="1:2" x14ac:dyDescent="0.25">
      <c r="A1975" s="13" t="s">
        <v>8219</v>
      </c>
      <c r="B1975" s="13">
        <v>41</v>
      </c>
    </row>
    <row r="1976" spans="1:2" x14ac:dyDescent="0.25">
      <c r="A1976" s="13" t="s">
        <v>8219</v>
      </c>
      <c r="B1976" s="13">
        <v>26</v>
      </c>
    </row>
    <row r="1977" spans="1:2" x14ac:dyDescent="0.25">
      <c r="A1977" s="13" t="s">
        <v>8219</v>
      </c>
      <c r="B1977" s="13">
        <v>25</v>
      </c>
    </row>
    <row r="1978" spans="1:2" x14ac:dyDescent="0.25">
      <c r="A1978" s="13" t="s">
        <v>8219</v>
      </c>
      <c r="B1978" s="13">
        <v>9</v>
      </c>
    </row>
    <row r="1979" spans="1:2" x14ac:dyDescent="0.25">
      <c r="A1979" s="13" t="s">
        <v>8219</v>
      </c>
      <c r="B1979" s="13">
        <v>78</v>
      </c>
    </row>
    <row r="1980" spans="1:2" x14ac:dyDescent="0.25">
      <c r="A1980" s="13" t="s">
        <v>8219</v>
      </c>
      <c r="B1980" s="13">
        <v>45</v>
      </c>
    </row>
    <row r="1981" spans="1:2" x14ac:dyDescent="0.25">
      <c r="A1981" s="13" t="s">
        <v>8219</v>
      </c>
      <c r="B1981" s="13">
        <v>102</v>
      </c>
    </row>
    <row r="1982" spans="1:2" x14ac:dyDescent="0.25">
      <c r="A1982" s="13" t="s">
        <v>8219</v>
      </c>
      <c r="B1982" s="13">
        <v>5</v>
      </c>
    </row>
    <row r="1983" spans="1:2" x14ac:dyDescent="0.25">
      <c r="A1983" s="13" t="s">
        <v>8219</v>
      </c>
      <c r="B1983" s="13">
        <v>27</v>
      </c>
    </row>
    <row r="1984" spans="1:2" x14ac:dyDescent="0.25">
      <c r="A1984" s="13" t="s">
        <v>8219</v>
      </c>
      <c r="B1984" s="13">
        <v>37</v>
      </c>
    </row>
    <row r="1985" spans="1:2" x14ac:dyDescent="0.25">
      <c r="A1985" s="13" t="s">
        <v>8219</v>
      </c>
      <c r="B1985" s="13">
        <v>14</v>
      </c>
    </row>
    <row r="1986" spans="1:2" x14ac:dyDescent="0.25">
      <c r="A1986" s="13" t="s">
        <v>8219</v>
      </c>
      <c r="B1986" s="13">
        <v>27</v>
      </c>
    </row>
    <row r="1987" spans="1:2" x14ac:dyDescent="0.25">
      <c r="A1987" s="13" t="s">
        <v>8219</v>
      </c>
      <c r="B1987" s="13">
        <v>45</v>
      </c>
    </row>
    <row r="1988" spans="1:2" x14ac:dyDescent="0.25">
      <c r="A1988" s="13" t="s">
        <v>8219</v>
      </c>
      <c r="B1988" s="13">
        <v>49</v>
      </c>
    </row>
    <row r="1989" spans="1:2" x14ac:dyDescent="0.25">
      <c r="A1989" s="13" t="s">
        <v>8219</v>
      </c>
      <c r="B1989" s="13">
        <v>24</v>
      </c>
    </row>
    <row r="1990" spans="1:2" x14ac:dyDescent="0.25">
      <c r="A1990" s="13" t="s">
        <v>8219</v>
      </c>
      <c r="B1990" s="13">
        <v>112</v>
      </c>
    </row>
    <row r="1991" spans="1:2" x14ac:dyDescent="0.25">
      <c r="A1991" s="13" t="s">
        <v>8219</v>
      </c>
      <c r="B1991" s="13">
        <v>23</v>
      </c>
    </row>
    <row r="1992" spans="1:2" x14ac:dyDescent="0.25">
      <c r="A1992" s="13" t="s">
        <v>8219</v>
      </c>
      <c r="B1992" s="13">
        <v>54</v>
      </c>
    </row>
    <row r="1993" spans="1:2" x14ac:dyDescent="0.25">
      <c r="A1993" s="13" t="s">
        <v>8219</v>
      </c>
      <c r="B1993" s="13">
        <v>28</v>
      </c>
    </row>
    <row r="1994" spans="1:2" x14ac:dyDescent="0.25">
      <c r="A1994" s="13" t="s">
        <v>8219</v>
      </c>
      <c r="B1994" s="13">
        <v>11</v>
      </c>
    </row>
    <row r="1995" spans="1:2" x14ac:dyDescent="0.25">
      <c r="A1995" s="13" t="s">
        <v>8219</v>
      </c>
      <c r="B1995" s="13">
        <v>62</v>
      </c>
    </row>
    <row r="1996" spans="1:2" x14ac:dyDescent="0.25">
      <c r="A1996" s="13" t="s">
        <v>8219</v>
      </c>
      <c r="B1996" s="13">
        <v>73</v>
      </c>
    </row>
    <row r="1997" spans="1:2" x14ac:dyDescent="0.25">
      <c r="A1997" s="13" t="s">
        <v>8219</v>
      </c>
      <c r="B1997" s="13">
        <v>18</v>
      </c>
    </row>
    <row r="1998" spans="1:2" x14ac:dyDescent="0.25">
      <c r="A1998" s="13" t="s">
        <v>8219</v>
      </c>
      <c r="B1998" s="13">
        <v>35</v>
      </c>
    </row>
    <row r="1999" spans="1:2" x14ac:dyDescent="0.25">
      <c r="A1999" s="13" t="s">
        <v>8219</v>
      </c>
      <c r="B1999" s="13">
        <v>43</v>
      </c>
    </row>
    <row r="2000" spans="1:2" x14ac:dyDescent="0.25">
      <c r="A2000" s="13" t="s">
        <v>8219</v>
      </c>
      <c r="B2000" s="13">
        <v>36</v>
      </c>
    </row>
    <row r="2001" spans="1:2" x14ac:dyDescent="0.25">
      <c r="A2001" s="13" t="s">
        <v>8219</v>
      </c>
      <c r="B2001" s="13">
        <v>62</v>
      </c>
    </row>
    <row r="2002" spans="1:2" x14ac:dyDescent="0.25">
      <c r="A2002" s="13" t="s">
        <v>8219</v>
      </c>
      <c r="B2002" s="13">
        <v>15</v>
      </c>
    </row>
    <row r="2003" spans="1:2" x14ac:dyDescent="0.25">
      <c r="A2003" s="13" t="s">
        <v>8219</v>
      </c>
      <c r="B2003" s="13">
        <v>33</v>
      </c>
    </row>
    <row r="2004" spans="1:2" x14ac:dyDescent="0.25">
      <c r="A2004" s="13" t="s">
        <v>8219</v>
      </c>
      <c r="B2004" s="13">
        <v>27</v>
      </c>
    </row>
    <row r="2005" spans="1:2" x14ac:dyDescent="0.25">
      <c r="A2005" s="13" t="s">
        <v>8219</v>
      </c>
      <c r="B2005" s="13">
        <v>17</v>
      </c>
    </row>
    <row r="2006" spans="1:2" x14ac:dyDescent="0.25">
      <c r="A2006" s="13" t="s">
        <v>8219</v>
      </c>
      <c r="B2006" s="13">
        <v>4</v>
      </c>
    </row>
    <row r="2007" spans="1:2" x14ac:dyDescent="0.25">
      <c r="A2007" s="13" t="s">
        <v>8219</v>
      </c>
      <c r="B2007" s="13">
        <v>53</v>
      </c>
    </row>
    <row r="2008" spans="1:2" x14ac:dyDescent="0.25">
      <c r="A2008" s="13" t="s">
        <v>8219</v>
      </c>
      <c r="B2008" s="13">
        <v>49</v>
      </c>
    </row>
    <row r="2009" spans="1:2" x14ac:dyDescent="0.25">
      <c r="A2009" s="13" t="s">
        <v>8219</v>
      </c>
      <c r="B2009" s="13">
        <v>57</v>
      </c>
    </row>
    <row r="2010" spans="1:2" x14ac:dyDescent="0.25">
      <c r="A2010" s="13" t="s">
        <v>8219</v>
      </c>
      <c r="B2010" s="13">
        <v>69</v>
      </c>
    </row>
    <row r="2011" spans="1:2" x14ac:dyDescent="0.25">
      <c r="A2011" s="13" t="s">
        <v>8219</v>
      </c>
      <c r="B2011" s="13">
        <v>15</v>
      </c>
    </row>
    <row r="2012" spans="1:2" x14ac:dyDescent="0.25">
      <c r="A2012" s="13" t="s">
        <v>8219</v>
      </c>
      <c r="B2012" s="13">
        <v>64</v>
      </c>
    </row>
    <row r="2013" spans="1:2" x14ac:dyDescent="0.25">
      <c r="A2013" s="13" t="s">
        <v>8219</v>
      </c>
      <c r="B2013" s="13">
        <v>20</v>
      </c>
    </row>
    <row r="2014" spans="1:2" x14ac:dyDescent="0.25">
      <c r="A2014" s="13" t="s">
        <v>8219</v>
      </c>
      <c r="B2014" s="13">
        <v>27</v>
      </c>
    </row>
    <row r="2015" spans="1:2" x14ac:dyDescent="0.25">
      <c r="A2015" s="13" t="s">
        <v>8219</v>
      </c>
      <c r="B2015" s="13">
        <v>21</v>
      </c>
    </row>
    <row r="2016" spans="1:2" x14ac:dyDescent="0.25">
      <c r="A2016" s="13" t="s">
        <v>8219</v>
      </c>
      <c r="B2016" s="13">
        <v>31</v>
      </c>
    </row>
    <row r="2017" spans="1:2" x14ac:dyDescent="0.25">
      <c r="A2017" s="13" t="s">
        <v>8219</v>
      </c>
      <c r="B2017" s="13">
        <v>51</v>
      </c>
    </row>
    <row r="2018" spans="1:2" x14ac:dyDescent="0.25">
      <c r="A2018" s="13" t="s">
        <v>8219</v>
      </c>
      <c r="B2018" s="13">
        <v>57</v>
      </c>
    </row>
    <row r="2019" spans="1:2" x14ac:dyDescent="0.25">
      <c r="A2019" s="13" t="s">
        <v>8219</v>
      </c>
      <c r="B2019" s="13">
        <v>20</v>
      </c>
    </row>
    <row r="2020" spans="1:2" x14ac:dyDescent="0.25">
      <c r="A2020" s="13" t="s">
        <v>8219</v>
      </c>
      <c r="B2020" s="13">
        <v>71</v>
      </c>
    </row>
    <row r="2021" spans="1:2" x14ac:dyDescent="0.25">
      <c r="A2021" s="13" t="s">
        <v>8219</v>
      </c>
      <c r="B2021" s="13">
        <v>72</v>
      </c>
    </row>
    <row r="2022" spans="1:2" x14ac:dyDescent="0.25">
      <c r="A2022" s="13" t="s">
        <v>8219</v>
      </c>
      <c r="B2022" s="13">
        <v>45</v>
      </c>
    </row>
    <row r="2023" spans="1:2" x14ac:dyDescent="0.25">
      <c r="A2023" s="13" t="s">
        <v>8219</v>
      </c>
      <c r="B2023" s="13">
        <v>51</v>
      </c>
    </row>
    <row r="2024" spans="1:2" x14ac:dyDescent="0.25">
      <c r="A2024" s="13" t="s">
        <v>8219</v>
      </c>
      <c r="B2024" s="13">
        <v>56</v>
      </c>
    </row>
    <row r="2025" spans="1:2" x14ac:dyDescent="0.25">
      <c r="A2025" s="13" t="s">
        <v>8219</v>
      </c>
      <c r="B2025" s="13">
        <v>17</v>
      </c>
    </row>
    <row r="2026" spans="1:2" x14ac:dyDescent="0.25">
      <c r="A2026" s="13" t="s">
        <v>8219</v>
      </c>
      <c r="B2026" s="13">
        <v>197</v>
      </c>
    </row>
    <row r="2027" spans="1:2" x14ac:dyDescent="0.25">
      <c r="A2027" s="13" t="s">
        <v>8219</v>
      </c>
      <c r="B2027" s="13">
        <v>70</v>
      </c>
    </row>
    <row r="2028" spans="1:2" x14ac:dyDescent="0.25">
      <c r="A2028" s="13" t="s">
        <v>8219</v>
      </c>
      <c r="B2028" s="13">
        <v>21</v>
      </c>
    </row>
    <row r="2029" spans="1:2" x14ac:dyDescent="0.25">
      <c r="A2029" s="13" t="s">
        <v>8219</v>
      </c>
      <c r="B2029" s="13">
        <v>34</v>
      </c>
    </row>
    <row r="2030" spans="1:2" x14ac:dyDescent="0.25">
      <c r="A2030" s="13" t="s">
        <v>8219</v>
      </c>
      <c r="B2030" s="13">
        <v>39</v>
      </c>
    </row>
    <row r="2031" spans="1:2" x14ac:dyDescent="0.25">
      <c r="A2031" s="13" t="s">
        <v>8219</v>
      </c>
      <c r="B2031" s="13">
        <v>78</v>
      </c>
    </row>
    <row r="2032" spans="1:2" x14ac:dyDescent="0.25">
      <c r="A2032" s="13" t="s">
        <v>8219</v>
      </c>
      <c r="B2032" s="13">
        <v>48</v>
      </c>
    </row>
    <row r="2033" spans="1:2" x14ac:dyDescent="0.25">
      <c r="A2033" s="13" t="s">
        <v>8219</v>
      </c>
      <c r="B2033" s="13">
        <v>29</v>
      </c>
    </row>
    <row r="2034" spans="1:2" x14ac:dyDescent="0.25">
      <c r="A2034" s="13" t="s">
        <v>8219</v>
      </c>
      <c r="B2034" s="13">
        <v>73</v>
      </c>
    </row>
    <row r="2035" spans="1:2" x14ac:dyDescent="0.25">
      <c r="A2035" s="13" t="s">
        <v>8219</v>
      </c>
      <c r="B2035" s="13">
        <v>8</v>
      </c>
    </row>
    <row r="2036" spans="1:2" x14ac:dyDescent="0.25">
      <c r="A2036" s="13" t="s">
        <v>8219</v>
      </c>
      <c r="B2036" s="13">
        <v>17</v>
      </c>
    </row>
    <row r="2037" spans="1:2" x14ac:dyDescent="0.25">
      <c r="A2037" s="13" t="s">
        <v>8219</v>
      </c>
      <c r="B2037" s="13">
        <v>9</v>
      </c>
    </row>
    <row r="2038" spans="1:2" x14ac:dyDescent="0.25">
      <c r="A2038" s="13" t="s">
        <v>8219</v>
      </c>
      <c r="B2038" s="13">
        <v>17</v>
      </c>
    </row>
    <row r="2039" spans="1:2" x14ac:dyDescent="0.25">
      <c r="A2039" s="13" t="s">
        <v>8219</v>
      </c>
      <c r="B2039" s="13">
        <v>33</v>
      </c>
    </row>
    <row r="2040" spans="1:2" x14ac:dyDescent="0.25">
      <c r="A2040" s="13" t="s">
        <v>8219</v>
      </c>
      <c r="B2040" s="13">
        <v>38</v>
      </c>
    </row>
    <row r="2041" spans="1:2" x14ac:dyDescent="0.25">
      <c r="A2041" s="13" t="s">
        <v>8219</v>
      </c>
      <c r="B2041" s="13">
        <v>79</v>
      </c>
    </row>
    <row r="2042" spans="1:2" x14ac:dyDescent="0.25">
      <c r="A2042" s="13" t="s">
        <v>8219</v>
      </c>
      <c r="B2042" s="13">
        <v>46</v>
      </c>
    </row>
    <row r="2043" spans="1:2" x14ac:dyDescent="0.25">
      <c r="A2043" s="13" t="s">
        <v>8219</v>
      </c>
      <c r="B2043" s="13">
        <v>20</v>
      </c>
    </row>
    <row r="2044" spans="1:2" x14ac:dyDescent="0.25">
      <c r="A2044" s="13" t="s">
        <v>8219</v>
      </c>
      <c r="B2044" s="13">
        <v>20</v>
      </c>
    </row>
    <row r="2045" spans="1:2" x14ac:dyDescent="0.25">
      <c r="A2045" s="13" t="s">
        <v>8219</v>
      </c>
      <c r="B2045" s="13">
        <v>13</v>
      </c>
    </row>
    <row r="2046" spans="1:2" x14ac:dyDescent="0.25">
      <c r="A2046" s="13" t="s">
        <v>8219</v>
      </c>
      <c r="B2046" s="13">
        <v>22</v>
      </c>
    </row>
    <row r="2047" spans="1:2" x14ac:dyDescent="0.25">
      <c r="A2047" s="13" t="s">
        <v>8219</v>
      </c>
      <c r="B2047" s="13">
        <v>36</v>
      </c>
    </row>
    <row r="2048" spans="1:2" x14ac:dyDescent="0.25">
      <c r="A2048" s="13" t="s">
        <v>8219</v>
      </c>
      <c r="B2048" s="13">
        <v>40</v>
      </c>
    </row>
    <row r="2049" spans="1:2" x14ac:dyDescent="0.25">
      <c r="A2049" s="13" t="s">
        <v>8219</v>
      </c>
      <c r="B2049" s="13">
        <v>9</v>
      </c>
    </row>
    <row r="2050" spans="1:2" x14ac:dyDescent="0.25">
      <c r="A2050" s="13" t="s">
        <v>8219</v>
      </c>
      <c r="B2050" s="13">
        <v>19</v>
      </c>
    </row>
    <row r="2051" spans="1:2" x14ac:dyDescent="0.25">
      <c r="A2051" s="13" t="s">
        <v>8219</v>
      </c>
      <c r="B2051" s="13">
        <v>14</v>
      </c>
    </row>
    <row r="2052" spans="1:2" x14ac:dyDescent="0.25">
      <c r="A2052" s="13" t="s">
        <v>8219</v>
      </c>
      <c r="B2052" s="13">
        <v>38</v>
      </c>
    </row>
    <row r="2053" spans="1:2" x14ac:dyDescent="0.25">
      <c r="A2053" s="13" t="s">
        <v>8219</v>
      </c>
      <c r="B2053" s="13">
        <v>58</v>
      </c>
    </row>
    <row r="2054" spans="1:2" x14ac:dyDescent="0.25">
      <c r="A2054" s="13" t="s">
        <v>8219</v>
      </c>
      <c r="B2054" s="13">
        <v>28</v>
      </c>
    </row>
    <row r="2055" spans="1:2" x14ac:dyDescent="0.25">
      <c r="A2055" s="13" t="s">
        <v>8219</v>
      </c>
      <c r="B2055" s="13">
        <v>17</v>
      </c>
    </row>
    <row r="2056" spans="1:2" x14ac:dyDescent="0.25">
      <c r="A2056" s="13" t="s">
        <v>8219</v>
      </c>
      <c r="B2056" s="13">
        <v>12</v>
      </c>
    </row>
    <row r="2057" spans="1:2" x14ac:dyDescent="0.25">
      <c r="A2057" s="13" t="s">
        <v>8219</v>
      </c>
      <c r="B2057" s="13">
        <v>40</v>
      </c>
    </row>
    <row r="2058" spans="1:2" x14ac:dyDescent="0.25">
      <c r="A2058" s="13" t="s">
        <v>8219</v>
      </c>
      <c r="B2058" s="13">
        <v>57</v>
      </c>
    </row>
    <row r="2059" spans="1:2" x14ac:dyDescent="0.25">
      <c r="A2059" s="13" t="s">
        <v>8219</v>
      </c>
      <c r="B2059" s="13">
        <v>114</v>
      </c>
    </row>
    <row r="2060" spans="1:2" x14ac:dyDescent="0.25">
      <c r="A2060" s="13" t="s">
        <v>8219</v>
      </c>
      <c r="B2060" s="13">
        <v>31</v>
      </c>
    </row>
    <row r="2061" spans="1:2" x14ac:dyDescent="0.25">
      <c r="A2061" s="13" t="s">
        <v>8219</v>
      </c>
      <c r="B2061" s="13">
        <v>3</v>
      </c>
    </row>
    <row r="2062" spans="1:2" x14ac:dyDescent="0.25">
      <c r="A2062" s="13" t="s">
        <v>8219</v>
      </c>
      <c r="B2062" s="13">
        <v>16</v>
      </c>
    </row>
    <row r="2063" spans="1:2" x14ac:dyDescent="0.25">
      <c r="A2063" s="13" t="s">
        <v>8219</v>
      </c>
      <c r="B2063" s="13">
        <v>199</v>
      </c>
    </row>
    <row r="2064" spans="1:2" x14ac:dyDescent="0.25">
      <c r="A2064" s="13" t="s">
        <v>8219</v>
      </c>
      <c r="B2064" s="13">
        <v>31</v>
      </c>
    </row>
    <row r="2065" spans="1:2" x14ac:dyDescent="0.25">
      <c r="A2065" s="13" t="s">
        <v>8219</v>
      </c>
      <c r="B2065" s="13">
        <v>30</v>
      </c>
    </row>
    <row r="2066" spans="1:2" x14ac:dyDescent="0.25">
      <c r="A2066" s="13" t="s">
        <v>8219</v>
      </c>
      <c r="B2066" s="13">
        <v>34</v>
      </c>
    </row>
    <row r="2067" spans="1:2" x14ac:dyDescent="0.25">
      <c r="A2067" s="13" t="s">
        <v>8219</v>
      </c>
      <c r="B2067" s="13">
        <v>18</v>
      </c>
    </row>
    <row r="2068" spans="1:2" x14ac:dyDescent="0.25">
      <c r="A2068" s="13" t="s">
        <v>8219</v>
      </c>
      <c r="B2068" s="13">
        <v>67</v>
      </c>
    </row>
    <row r="2069" spans="1:2" x14ac:dyDescent="0.25">
      <c r="A2069" s="13" t="s">
        <v>8219</v>
      </c>
      <c r="B2069" s="13">
        <v>66</v>
      </c>
    </row>
    <row r="2070" spans="1:2" x14ac:dyDescent="0.25">
      <c r="A2070" s="13" t="s">
        <v>8219</v>
      </c>
      <c r="B2070" s="13">
        <v>23</v>
      </c>
    </row>
    <row r="2071" spans="1:2" x14ac:dyDescent="0.25">
      <c r="A2071" s="13" t="s">
        <v>8219</v>
      </c>
      <c r="B2071" s="13">
        <v>126</v>
      </c>
    </row>
    <row r="2072" spans="1:2" x14ac:dyDescent="0.25">
      <c r="A2072" s="13" t="s">
        <v>8219</v>
      </c>
      <c r="B2072" s="13">
        <v>6</v>
      </c>
    </row>
    <row r="2073" spans="1:2" x14ac:dyDescent="0.25">
      <c r="A2073" s="13" t="s">
        <v>8219</v>
      </c>
      <c r="B2073" s="13">
        <v>25</v>
      </c>
    </row>
    <row r="2074" spans="1:2" x14ac:dyDescent="0.25">
      <c r="A2074" s="13" t="s">
        <v>8219</v>
      </c>
      <c r="B2074" s="13">
        <v>39</v>
      </c>
    </row>
    <row r="2075" spans="1:2" x14ac:dyDescent="0.25">
      <c r="A2075" s="13" t="s">
        <v>8219</v>
      </c>
      <c r="B2075" s="13">
        <v>62</v>
      </c>
    </row>
    <row r="2076" spans="1:2" x14ac:dyDescent="0.25">
      <c r="A2076" s="13" t="s">
        <v>8219</v>
      </c>
      <c r="B2076" s="13">
        <v>31</v>
      </c>
    </row>
    <row r="2077" spans="1:2" x14ac:dyDescent="0.25">
      <c r="A2077" s="13" t="s">
        <v>8219</v>
      </c>
      <c r="B2077" s="13">
        <v>274</v>
      </c>
    </row>
    <row r="2078" spans="1:2" x14ac:dyDescent="0.25">
      <c r="A2078" s="13" t="s">
        <v>8219</v>
      </c>
      <c r="B2078" s="13">
        <v>17</v>
      </c>
    </row>
    <row r="2079" spans="1:2" x14ac:dyDescent="0.25">
      <c r="A2079" s="13" t="s">
        <v>8219</v>
      </c>
      <c r="B2079" s="13">
        <v>14</v>
      </c>
    </row>
    <row r="2080" spans="1:2" x14ac:dyDescent="0.25">
      <c r="A2080" s="13" t="s">
        <v>8219</v>
      </c>
      <c r="B2080" s="13">
        <v>60</v>
      </c>
    </row>
    <row r="2081" spans="1:2" x14ac:dyDescent="0.25">
      <c r="A2081" s="13" t="s">
        <v>8219</v>
      </c>
      <c r="B2081" s="13">
        <v>33</v>
      </c>
    </row>
    <row r="2082" spans="1:2" x14ac:dyDescent="0.25">
      <c r="A2082" s="13" t="s">
        <v>8219</v>
      </c>
      <c r="B2082" s="13">
        <v>78</v>
      </c>
    </row>
    <row r="2083" spans="1:2" x14ac:dyDescent="0.25">
      <c r="A2083" s="13" t="s">
        <v>8219</v>
      </c>
      <c r="B2083" s="13">
        <v>30</v>
      </c>
    </row>
    <row r="2084" spans="1:2" x14ac:dyDescent="0.25">
      <c r="A2084" s="13" t="s">
        <v>8219</v>
      </c>
      <c r="B2084" s="13">
        <v>136</v>
      </c>
    </row>
    <row r="2085" spans="1:2" x14ac:dyDescent="0.25">
      <c r="A2085" s="13" t="s">
        <v>8219</v>
      </c>
      <c r="B2085" s="13">
        <v>40</v>
      </c>
    </row>
    <row r="2086" spans="1:2" x14ac:dyDescent="0.25">
      <c r="A2086" s="13" t="s">
        <v>8219</v>
      </c>
      <c r="B2086" s="13">
        <v>18</v>
      </c>
    </row>
    <row r="2087" spans="1:2" x14ac:dyDescent="0.25">
      <c r="A2087" s="13" t="s">
        <v>8219</v>
      </c>
      <c r="B2087" s="13">
        <v>39</v>
      </c>
    </row>
    <row r="2088" spans="1:2" x14ac:dyDescent="0.25">
      <c r="A2088" s="13" t="s">
        <v>8219</v>
      </c>
      <c r="B2088" s="13">
        <v>21</v>
      </c>
    </row>
    <row r="2089" spans="1:2" x14ac:dyDescent="0.25">
      <c r="A2089" s="13" t="s">
        <v>8219</v>
      </c>
      <c r="B2089" s="13">
        <v>30</v>
      </c>
    </row>
    <row r="2090" spans="1:2" x14ac:dyDescent="0.25">
      <c r="A2090" s="13" t="s">
        <v>8219</v>
      </c>
      <c r="B2090" s="13">
        <v>27</v>
      </c>
    </row>
    <row r="2091" spans="1:2" x14ac:dyDescent="0.25">
      <c r="A2091" s="13" t="s">
        <v>8219</v>
      </c>
      <c r="B2091" s="13">
        <v>35</v>
      </c>
    </row>
    <row r="2092" spans="1:2" x14ac:dyDescent="0.25">
      <c r="A2092" s="13" t="s">
        <v>8219</v>
      </c>
      <c r="B2092" s="13">
        <v>13</v>
      </c>
    </row>
    <row r="2093" spans="1:2" x14ac:dyDescent="0.25">
      <c r="A2093" s="13" t="s">
        <v>8219</v>
      </c>
      <c r="B2093" s="13">
        <v>23</v>
      </c>
    </row>
    <row r="2094" spans="1:2" x14ac:dyDescent="0.25">
      <c r="A2094" s="13" t="s">
        <v>8219</v>
      </c>
      <c r="B2094" s="13">
        <v>39</v>
      </c>
    </row>
    <row r="2095" spans="1:2" x14ac:dyDescent="0.25">
      <c r="A2095" s="13" t="s">
        <v>8219</v>
      </c>
      <c r="B2095" s="13">
        <v>35</v>
      </c>
    </row>
    <row r="2096" spans="1:2" x14ac:dyDescent="0.25">
      <c r="A2096" s="13" t="s">
        <v>8219</v>
      </c>
      <c r="B2096" s="13">
        <v>27</v>
      </c>
    </row>
    <row r="2097" spans="1:2" x14ac:dyDescent="0.25">
      <c r="A2097" s="13" t="s">
        <v>8219</v>
      </c>
      <c r="B2097" s="13">
        <v>21</v>
      </c>
    </row>
    <row r="2098" spans="1:2" x14ac:dyDescent="0.25">
      <c r="A2098" s="13" t="s">
        <v>8219</v>
      </c>
      <c r="B2098" s="13">
        <v>104</v>
      </c>
    </row>
    <row r="2099" spans="1:2" x14ac:dyDescent="0.25">
      <c r="A2099" s="13" t="s">
        <v>8219</v>
      </c>
      <c r="B2099" s="13">
        <v>19</v>
      </c>
    </row>
    <row r="2100" spans="1:2" x14ac:dyDescent="0.25">
      <c r="A2100" s="13" t="s">
        <v>8219</v>
      </c>
      <c r="B2100" s="13">
        <v>97</v>
      </c>
    </row>
    <row r="2101" spans="1:2" x14ac:dyDescent="0.25">
      <c r="A2101" s="13" t="s">
        <v>8219</v>
      </c>
      <c r="B2101" s="13">
        <v>27</v>
      </c>
    </row>
    <row r="2102" spans="1:2" x14ac:dyDescent="0.25">
      <c r="A2102" s="13" t="s">
        <v>8219</v>
      </c>
      <c r="B2102" s="13">
        <v>24</v>
      </c>
    </row>
    <row r="2103" spans="1:2" x14ac:dyDescent="0.25">
      <c r="A2103" s="13" t="s">
        <v>8219</v>
      </c>
      <c r="B2103" s="13">
        <v>13</v>
      </c>
    </row>
    <row r="2104" spans="1:2" x14ac:dyDescent="0.25">
      <c r="A2104" s="13" t="s">
        <v>8219</v>
      </c>
      <c r="B2104" s="13">
        <v>46</v>
      </c>
    </row>
    <row r="2105" spans="1:2" x14ac:dyDescent="0.25">
      <c r="A2105" s="13" t="s">
        <v>8219</v>
      </c>
      <c r="B2105" s="13">
        <v>4</v>
      </c>
    </row>
    <row r="2106" spans="1:2" x14ac:dyDescent="0.25">
      <c r="A2106" s="13" t="s">
        <v>8219</v>
      </c>
      <c r="B2106" s="13">
        <v>40</v>
      </c>
    </row>
    <row r="2107" spans="1:2" x14ac:dyDescent="0.25">
      <c r="A2107" s="13" t="s">
        <v>8219</v>
      </c>
      <c r="B2107" s="13">
        <v>44</v>
      </c>
    </row>
    <row r="2108" spans="1:2" x14ac:dyDescent="0.25">
      <c r="A2108" s="13" t="s">
        <v>8219</v>
      </c>
      <c r="B2108" s="13">
        <v>35</v>
      </c>
    </row>
    <row r="2109" spans="1:2" x14ac:dyDescent="0.25">
      <c r="A2109" s="13" t="s">
        <v>8219</v>
      </c>
      <c r="B2109" s="13">
        <v>63</v>
      </c>
    </row>
    <row r="2110" spans="1:2" x14ac:dyDescent="0.25">
      <c r="A2110" s="13" t="s">
        <v>8219</v>
      </c>
      <c r="B2110" s="13">
        <v>89</v>
      </c>
    </row>
    <row r="2111" spans="1:2" x14ac:dyDescent="0.25">
      <c r="A2111" s="13" t="s">
        <v>8219</v>
      </c>
      <c r="B2111" s="13">
        <v>15</v>
      </c>
    </row>
    <row r="2112" spans="1:2" x14ac:dyDescent="0.25">
      <c r="A2112" s="13" t="s">
        <v>8219</v>
      </c>
      <c r="B2112" s="13">
        <v>46</v>
      </c>
    </row>
    <row r="2113" spans="1:2" x14ac:dyDescent="0.25">
      <c r="A2113" s="13" t="s">
        <v>8219</v>
      </c>
      <c r="B2113" s="13">
        <v>33</v>
      </c>
    </row>
    <row r="2114" spans="1:2" x14ac:dyDescent="0.25">
      <c r="A2114" s="13" t="s">
        <v>8219</v>
      </c>
      <c r="B2114" s="13">
        <v>52</v>
      </c>
    </row>
    <row r="2115" spans="1:2" x14ac:dyDescent="0.25">
      <c r="A2115" s="13" t="s">
        <v>8219</v>
      </c>
      <c r="B2115" s="13">
        <v>7</v>
      </c>
    </row>
    <row r="2116" spans="1:2" x14ac:dyDescent="0.25">
      <c r="A2116" s="13" t="s">
        <v>8219</v>
      </c>
      <c r="B2116" s="13">
        <v>28</v>
      </c>
    </row>
    <row r="2117" spans="1:2" x14ac:dyDescent="0.25">
      <c r="A2117" s="13" t="s">
        <v>8219</v>
      </c>
      <c r="B2117" s="13">
        <v>11</v>
      </c>
    </row>
    <row r="2118" spans="1:2" x14ac:dyDescent="0.25">
      <c r="A2118" s="13" t="s">
        <v>8219</v>
      </c>
      <c r="B2118" s="13">
        <v>15</v>
      </c>
    </row>
    <row r="2119" spans="1:2" x14ac:dyDescent="0.25">
      <c r="A2119" s="13" t="s">
        <v>8219</v>
      </c>
      <c r="B2119" s="13">
        <v>30</v>
      </c>
    </row>
    <row r="2120" spans="1:2" x14ac:dyDescent="0.25">
      <c r="A2120" s="13" t="s">
        <v>8219</v>
      </c>
      <c r="B2120" s="13">
        <v>27</v>
      </c>
    </row>
    <row r="2121" spans="1:2" x14ac:dyDescent="0.25">
      <c r="A2121" s="13" t="s">
        <v>8219</v>
      </c>
      <c r="B2121" s="13">
        <v>28</v>
      </c>
    </row>
    <row r="2122" spans="1:2" x14ac:dyDescent="0.25">
      <c r="A2122" s="13" t="s">
        <v>8219</v>
      </c>
      <c r="B2122" s="13">
        <v>17</v>
      </c>
    </row>
    <row r="2123" spans="1:2" x14ac:dyDescent="0.25">
      <c r="A2123" s="13" t="s">
        <v>8219</v>
      </c>
      <c r="B2123" s="13">
        <v>50</v>
      </c>
    </row>
    <row r="2124" spans="1:2" x14ac:dyDescent="0.25">
      <c r="A2124" s="13" t="s">
        <v>8219</v>
      </c>
      <c r="B2124" s="13">
        <v>26</v>
      </c>
    </row>
    <row r="2125" spans="1:2" x14ac:dyDescent="0.25">
      <c r="A2125" s="13" t="s">
        <v>8219</v>
      </c>
      <c r="B2125" s="13">
        <v>88</v>
      </c>
    </row>
    <row r="2126" spans="1:2" x14ac:dyDescent="0.25">
      <c r="A2126" s="13" t="s">
        <v>8219</v>
      </c>
      <c r="B2126" s="13">
        <v>91</v>
      </c>
    </row>
    <row r="2127" spans="1:2" x14ac:dyDescent="0.25">
      <c r="A2127" s="13" t="s">
        <v>8219</v>
      </c>
      <c r="B2127" s="13">
        <v>3</v>
      </c>
    </row>
    <row r="2128" spans="1:2" x14ac:dyDescent="0.25">
      <c r="A2128" s="13" t="s">
        <v>8219</v>
      </c>
      <c r="B2128" s="13">
        <v>28</v>
      </c>
    </row>
    <row r="2129" spans="1:2" x14ac:dyDescent="0.25">
      <c r="A2129" s="13" t="s">
        <v>8219</v>
      </c>
      <c r="B2129" s="13">
        <v>77</v>
      </c>
    </row>
    <row r="2130" spans="1:2" x14ac:dyDescent="0.25">
      <c r="A2130" s="13" t="s">
        <v>8219</v>
      </c>
      <c r="B2130" s="13">
        <v>27</v>
      </c>
    </row>
    <row r="2131" spans="1:2" x14ac:dyDescent="0.25">
      <c r="A2131" s="13" t="s">
        <v>8219</v>
      </c>
      <c r="B2131" s="13">
        <v>107</v>
      </c>
    </row>
    <row r="2132" spans="1:2" x14ac:dyDescent="0.25">
      <c r="A2132" s="13" t="s">
        <v>8219</v>
      </c>
      <c r="B2132" s="13">
        <v>96</v>
      </c>
    </row>
    <row r="2133" spans="1:2" x14ac:dyDescent="0.25">
      <c r="A2133" s="13" t="s">
        <v>8219</v>
      </c>
      <c r="B2133" s="13">
        <v>56</v>
      </c>
    </row>
    <row r="2134" spans="1:2" x14ac:dyDescent="0.25">
      <c r="A2134" s="13" t="s">
        <v>8219</v>
      </c>
      <c r="B2134" s="13">
        <v>58</v>
      </c>
    </row>
    <row r="2135" spans="1:2" x14ac:dyDescent="0.25">
      <c r="A2135" s="13" t="s">
        <v>8219</v>
      </c>
      <c r="B2135" s="13">
        <v>15</v>
      </c>
    </row>
    <row r="2136" spans="1:2" x14ac:dyDescent="0.25">
      <c r="A2136" s="13" t="s">
        <v>8219</v>
      </c>
      <c r="B2136" s="13">
        <v>20</v>
      </c>
    </row>
    <row r="2137" spans="1:2" x14ac:dyDescent="0.25">
      <c r="A2137" s="13" t="s">
        <v>8219</v>
      </c>
      <c r="B2137" s="13">
        <v>38</v>
      </c>
    </row>
    <row r="2138" spans="1:2" x14ac:dyDescent="0.25">
      <c r="A2138" s="13" t="s">
        <v>8219</v>
      </c>
      <c r="B2138" s="13">
        <v>33</v>
      </c>
    </row>
    <row r="2139" spans="1:2" x14ac:dyDescent="0.25">
      <c r="A2139" s="13" t="s">
        <v>8219</v>
      </c>
      <c r="B2139" s="13">
        <v>57</v>
      </c>
    </row>
    <row r="2140" spans="1:2" x14ac:dyDescent="0.25">
      <c r="A2140" s="13" t="s">
        <v>8219</v>
      </c>
      <c r="B2140" s="13">
        <v>25</v>
      </c>
    </row>
    <row r="2141" spans="1:2" x14ac:dyDescent="0.25">
      <c r="A2141" s="13" t="s">
        <v>8219</v>
      </c>
      <c r="B2141" s="13">
        <v>14</v>
      </c>
    </row>
    <row r="2142" spans="1:2" x14ac:dyDescent="0.25">
      <c r="A2142" s="13" t="s">
        <v>8219</v>
      </c>
      <c r="B2142" s="13">
        <v>94</v>
      </c>
    </row>
    <row r="2143" spans="1:2" x14ac:dyDescent="0.25">
      <c r="A2143" s="13" t="s">
        <v>8219</v>
      </c>
      <c r="B2143" s="13">
        <v>59</v>
      </c>
    </row>
    <row r="2144" spans="1:2" x14ac:dyDescent="0.25">
      <c r="A2144" s="13" t="s">
        <v>8219</v>
      </c>
      <c r="B2144" s="13">
        <v>36</v>
      </c>
    </row>
    <row r="2145" spans="1:2" x14ac:dyDescent="0.25">
      <c r="A2145" s="13" t="s">
        <v>8219</v>
      </c>
      <c r="B2145" s="13">
        <v>115</v>
      </c>
    </row>
    <row r="2146" spans="1:2" x14ac:dyDescent="0.25">
      <c r="A2146" s="13" t="s">
        <v>8219</v>
      </c>
      <c r="B2146" s="13">
        <v>30</v>
      </c>
    </row>
    <row r="2147" spans="1:2" x14ac:dyDescent="0.25">
      <c r="A2147" s="13" t="s">
        <v>8219</v>
      </c>
      <c r="B2147" s="13">
        <v>52</v>
      </c>
    </row>
    <row r="2148" spans="1:2" x14ac:dyDescent="0.25">
      <c r="A2148" s="13" t="s">
        <v>8219</v>
      </c>
      <c r="B2148" s="13">
        <v>27</v>
      </c>
    </row>
    <row r="2149" spans="1:2" x14ac:dyDescent="0.25">
      <c r="A2149" s="13" t="s">
        <v>8219</v>
      </c>
      <c r="B2149" s="13">
        <v>24</v>
      </c>
    </row>
    <row r="2150" spans="1:2" x14ac:dyDescent="0.25">
      <c r="A2150" s="13" t="s">
        <v>8219</v>
      </c>
      <c r="B2150" s="13">
        <v>10</v>
      </c>
    </row>
    <row r="2151" spans="1:2" x14ac:dyDescent="0.25">
      <c r="A2151" s="13" t="s">
        <v>8219</v>
      </c>
      <c r="B2151" s="13">
        <v>30</v>
      </c>
    </row>
    <row r="2152" spans="1:2" x14ac:dyDescent="0.25">
      <c r="A2152" s="13" t="s">
        <v>8219</v>
      </c>
      <c r="B2152" s="13">
        <v>71</v>
      </c>
    </row>
    <row r="2153" spans="1:2" x14ac:dyDescent="0.25">
      <c r="A2153" s="13" t="s">
        <v>8219</v>
      </c>
      <c r="B2153" s="13">
        <v>10</v>
      </c>
    </row>
    <row r="2154" spans="1:2" x14ac:dyDescent="0.25">
      <c r="A2154" s="13" t="s">
        <v>8219</v>
      </c>
      <c r="B2154" s="13">
        <v>24</v>
      </c>
    </row>
    <row r="2155" spans="1:2" x14ac:dyDescent="0.25">
      <c r="A2155" s="13" t="s">
        <v>8219</v>
      </c>
      <c r="B2155" s="13">
        <v>38</v>
      </c>
    </row>
    <row r="2156" spans="1:2" x14ac:dyDescent="0.25">
      <c r="A2156" s="13" t="s">
        <v>8219</v>
      </c>
      <c r="B2156" s="13">
        <v>26</v>
      </c>
    </row>
    <row r="2157" spans="1:2" x14ac:dyDescent="0.25">
      <c r="A2157" s="13" t="s">
        <v>8219</v>
      </c>
      <c r="B2157" s="13">
        <v>19</v>
      </c>
    </row>
    <row r="2158" spans="1:2" x14ac:dyDescent="0.25">
      <c r="A2158" s="13" t="s">
        <v>8219</v>
      </c>
      <c r="B2158" s="13">
        <v>11</v>
      </c>
    </row>
    <row r="2159" spans="1:2" x14ac:dyDescent="0.25">
      <c r="A2159" s="13" t="s">
        <v>8219</v>
      </c>
      <c r="B2159" s="13">
        <v>27</v>
      </c>
    </row>
    <row r="2160" spans="1:2" x14ac:dyDescent="0.25">
      <c r="A2160" s="13" t="s">
        <v>8219</v>
      </c>
      <c r="B2160" s="13">
        <v>34</v>
      </c>
    </row>
    <row r="2161" spans="1:2" x14ac:dyDescent="0.25">
      <c r="A2161" s="13" t="s">
        <v>8219</v>
      </c>
      <c r="B2161" s="13">
        <v>20</v>
      </c>
    </row>
    <row r="2162" spans="1:2" x14ac:dyDescent="0.25">
      <c r="A2162" s="13" t="s">
        <v>8219</v>
      </c>
      <c r="B2162" s="13">
        <v>37</v>
      </c>
    </row>
    <row r="2163" spans="1:2" x14ac:dyDescent="0.25">
      <c r="A2163" s="13" t="s">
        <v>8219</v>
      </c>
      <c r="B2163" s="13">
        <v>20</v>
      </c>
    </row>
    <row r="2164" spans="1:2" x14ac:dyDescent="0.25">
      <c r="A2164" s="13" t="s">
        <v>8219</v>
      </c>
      <c r="B2164" s="13">
        <v>10</v>
      </c>
    </row>
    <row r="2165" spans="1:2" x14ac:dyDescent="0.25">
      <c r="A2165" s="13" t="s">
        <v>8219</v>
      </c>
      <c r="B2165" s="13">
        <v>26</v>
      </c>
    </row>
    <row r="2166" spans="1:2" x14ac:dyDescent="0.25">
      <c r="A2166" s="13" t="s">
        <v>8219</v>
      </c>
      <c r="B2166" s="13">
        <v>20</v>
      </c>
    </row>
    <row r="2167" spans="1:2" x14ac:dyDescent="0.25">
      <c r="A2167" s="13" t="s">
        <v>8219</v>
      </c>
      <c r="B2167" s="13">
        <v>46</v>
      </c>
    </row>
    <row r="2168" spans="1:2" x14ac:dyDescent="0.25">
      <c r="A2168" s="13" t="s">
        <v>8219</v>
      </c>
      <c r="B2168" s="13">
        <v>76</v>
      </c>
    </row>
    <row r="2169" spans="1:2" x14ac:dyDescent="0.25">
      <c r="A2169" s="13" t="s">
        <v>8219</v>
      </c>
      <c r="B2169" s="13">
        <v>41</v>
      </c>
    </row>
    <row r="2170" spans="1:2" x14ac:dyDescent="0.25">
      <c r="A2170" s="13" t="s">
        <v>8219</v>
      </c>
      <c r="B2170" s="13">
        <v>7</v>
      </c>
    </row>
    <row r="2171" spans="1:2" x14ac:dyDescent="0.25">
      <c r="A2171" s="13" t="s">
        <v>8219</v>
      </c>
      <c r="B2171" s="13">
        <v>49</v>
      </c>
    </row>
    <row r="2172" spans="1:2" x14ac:dyDescent="0.25">
      <c r="A2172" s="13" t="s">
        <v>8219</v>
      </c>
      <c r="B2172" s="13">
        <v>26</v>
      </c>
    </row>
    <row r="2173" spans="1:2" x14ac:dyDescent="0.25">
      <c r="A2173" s="13" t="s">
        <v>8219</v>
      </c>
      <c r="B2173" s="13">
        <v>65</v>
      </c>
    </row>
    <row r="2174" spans="1:2" x14ac:dyDescent="0.25">
      <c r="A2174" s="13" t="s">
        <v>8219</v>
      </c>
      <c r="B2174" s="13">
        <v>28</v>
      </c>
    </row>
    <row r="2175" spans="1:2" x14ac:dyDescent="0.25">
      <c r="A2175" s="13" t="s">
        <v>8219</v>
      </c>
      <c r="B2175" s="13">
        <v>8</v>
      </c>
    </row>
    <row r="2176" spans="1:2" x14ac:dyDescent="0.25">
      <c r="A2176" s="13" t="s">
        <v>8219</v>
      </c>
      <c r="B2176" s="13">
        <v>3</v>
      </c>
    </row>
    <row r="2177" spans="1:2" x14ac:dyDescent="0.25">
      <c r="A2177" s="13" t="s">
        <v>8219</v>
      </c>
      <c r="B2177" s="13">
        <v>9</v>
      </c>
    </row>
    <row r="2178" spans="1:2" x14ac:dyDescent="0.25">
      <c r="A2178" s="13" t="s">
        <v>8219</v>
      </c>
      <c r="B2178" s="13">
        <v>9</v>
      </c>
    </row>
    <row r="2179" spans="1:2" x14ac:dyDescent="0.25">
      <c r="A2179" s="13" t="s">
        <v>8219</v>
      </c>
      <c r="B2179" s="13">
        <v>20</v>
      </c>
    </row>
    <row r="2180" spans="1:2" x14ac:dyDescent="0.25">
      <c r="A2180" s="13" t="s">
        <v>8219</v>
      </c>
      <c r="B2180" s="13">
        <v>57</v>
      </c>
    </row>
    <row r="2181" spans="1:2" x14ac:dyDescent="0.25">
      <c r="A2181" s="13" t="s">
        <v>8219</v>
      </c>
      <c r="B2181" s="13">
        <v>8</v>
      </c>
    </row>
    <row r="2182" spans="1:2" x14ac:dyDescent="0.25">
      <c r="A2182" s="13" t="s">
        <v>8219</v>
      </c>
      <c r="B2182" s="13">
        <v>14</v>
      </c>
    </row>
    <row r="2183" spans="1:2" x14ac:dyDescent="0.25">
      <c r="A2183" s="13" t="s">
        <v>8219</v>
      </c>
      <c r="B2183" s="13">
        <v>17</v>
      </c>
    </row>
    <row r="2184" spans="1:2" x14ac:dyDescent="0.25">
      <c r="A2184" s="13" t="s">
        <v>8219</v>
      </c>
      <c r="B2184" s="13">
        <v>100</v>
      </c>
    </row>
    <row r="2185" spans="1:2" x14ac:dyDescent="0.25">
      <c r="A2185" s="13" t="s">
        <v>8219</v>
      </c>
      <c r="B2185" s="13">
        <v>32</v>
      </c>
    </row>
    <row r="2186" spans="1:2" x14ac:dyDescent="0.25">
      <c r="A2186" s="13" t="s">
        <v>8219</v>
      </c>
      <c r="B2186" s="13">
        <v>3</v>
      </c>
    </row>
  </sheetData>
  <conditionalFormatting sqref="C2:C1531">
    <cfRule type="containsText" dxfId="7" priority="5" operator="containsText" text="currently live">
      <formula>NOT(ISERROR(SEARCH("currently live",C2)))</formula>
    </cfRule>
    <cfRule type="containsText" dxfId="6" priority="6" operator="containsText" text="canceled">
      <formula>NOT(ISERROR(SEARCH("canceled",C2)))</formula>
    </cfRule>
    <cfRule type="containsText" dxfId="5" priority="7" operator="containsText" text="failed">
      <formula>NOT(ISERROR(SEARCH("failed",C2)))</formula>
    </cfRule>
    <cfRule type="containsText" dxfId="4" priority="8" operator="containsText" text="successful">
      <formula>NOT(ISERROR(SEARCH("successful",C2)))</formula>
    </cfRule>
  </conditionalFormatting>
  <conditionalFormatting sqref="A2:A2186">
    <cfRule type="containsText" dxfId="3" priority="1" operator="containsText" text="currently live">
      <formula>NOT(ISERROR(SEARCH("currently 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Task-1</vt:lpstr>
      <vt:lpstr>Task-2</vt:lpstr>
      <vt:lpstr>Task-3</vt:lpstr>
      <vt:lpstr>Bonus</vt:lpstr>
      <vt:lpstr>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2019-06-22T02:28:48Z</dcterms:modified>
</cp:coreProperties>
</file>