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tobias.lutz\Desktop\CTS\"/>
    </mc:Choice>
  </mc:AlternateContent>
  <bookViews>
    <workbookView xWindow="0" yWindow="0" windowWidth="25200" windowHeight="11850" activeTab="1"/>
  </bookViews>
  <sheets>
    <sheet name="Tabelle2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2" i="1"/>
  <c r="D11" i="1"/>
  <c r="D10" i="1" l="1"/>
  <c r="D9" i="1"/>
  <c r="D8" i="1"/>
  <c r="D7" i="1"/>
  <c r="D6" i="1"/>
  <c r="D5" i="1"/>
  <c r="D4" i="1"/>
  <c r="D3" i="1"/>
  <c r="D2" i="1"/>
  <c r="E2" i="1" s="1"/>
  <c r="D1" i="1"/>
  <c r="E3" i="1" l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<sst xmlns="http://schemas.openxmlformats.org/spreadsheetml/2006/main" count="33" uniqueCount="33">
  <si>
    <t>Grundgerüst HTML Startseite</t>
  </si>
  <si>
    <t>Logo</t>
  </si>
  <si>
    <t>Warenkorb Produkte</t>
  </si>
  <si>
    <t>Schöne Schriftart</t>
  </si>
  <si>
    <t>Zum Warenkorb</t>
  </si>
  <si>
    <t>Logo ohne Hintergrund (PNG)</t>
  </si>
  <si>
    <t>Icons für Light/Darkmode</t>
  </si>
  <si>
    <t>Produkte in einer JSON</t>
  </si>
  <si>
    <t>JavaScript um Produkte zum DOM hinzuzufügen</t>
  </si>
  <si>
    <t>Besonderes Design für Produkte mit Sale</t>
  </si>
  <si>
    <t xml:space="preserve">Cookies setzen (Funktionen) </t>
  </si>
  <si>
    <t>Responsive Seiten</t>
  </si>
  <si>
    <t>Theme wechseln (Light/Darkmode)</t>
  </si>
  <si>
    <t>Responsive Navbar</t>
  </si>
  <si>
    <t>Produkte auf Startseite anzeigen</t>
  </si>
  <si>
    <t>Zum Warenkorb hinzufügen Option</t>
  </si>
  <si>
    <t>"Angebote der Woche" auf der Startseite</t>
  </si>
  <si>
    <t>Header auf der Startseite (Banner)</t>
  </si>
  <si>
    <t>"Beliebte" Produkte</t>
  </si>
  <si>
    <t>Scrollbar mit Design</t>
  </si>
  <si>
    <t>Mehr Produkte</t>
  </si>
  <si>
    <t>Slogan für Banner</t>
  </si>
  <si>
    <t>Footer mit "Wieder nach oben"</t>
  </si>
  <si>
    <t>Farbschema Rot -&gt; Blau</t>
  </si>
  <si>
    <t>Cookie Modal (Akzeptieren / Ablehnen)</t>
  </si>
  <si>
    <t>Produktbilder ohne Hintergrund</t>
  </si>
  <si>
    <t>Hilfe/Supportseite</t>
  </si>
  <si>
    <t>Light/Darkmode auf Supportseite</t>
  </si>
  <si>
    <t>Favicon</t>
  </si>
  <si>
    <t>PWA</t>
  </si>
  <si>
    <t>Footer auf Supportseite</t>
  </si>
  <si>
    <t>Finale Bugfixes</t>
  </si>
  <si>
    <t>DoD (Definition of Done) erfüllen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</si>
</sst>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Tabelle1!$C$1:$C$11</c:f>
              <c:numCache>
                <c:formatCode>m/d/yyyy</c:formatCode>
                <c:ptCount val="11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45329</c:v>
                </c:pt>
                <c:pt idx="6">
                  <c:v>45339</c:v>
                </c:pt>
                <c:pt idx="7">
                  <c:v>45343</c:v>
                </c:pt>
                <c:pt idx="8">
                  <c:v>45348</c:v>
                </c:pt>
                <c:pt idx="9">
                  <c:v>45353</c:v>
                </c:pt>
                <c:pt idx="10">
                  <c:v>45362</c:v>
                </c:pt>
              </c:numCache>
            </c:numRef>
          </c:cat>
          <c:val>
            <c:numRef>
              <c:f>Tabelle1!$E$1:$E$11</c:f>
              <c:numCache>
                <c:formatCode>General</c:formatCode>
                <c:ptCount val="11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6D5-8282-98A12617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78824"/>
        <c:axId val="879181120"/>
      </c:areaChart>
      <c:dateAx>
        <c:axId val="879178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81120"/>
        <c:crosses val="autoZero"/>
        <c:auto val="1"/>
        <c:lblOffset val="100"/>
        <c:baseTimeUnit val="days"/>
      </c:dateAx>
      <c:valAx>
        <c:axId val="879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4943475</xdr:colOff>
      <xdr:row>12</xdr:row>
      <xdr:rowOff>123825</xdr:rowOff>
    </xdr:from>
    <xdr:to>
      <xdr:col>9</xdr:col>
      <xdr:colOff>523875</xdr:colOff>
      <xdr:row>36</xdr:row>
      <xdr:rowOff>104775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11" sqref="G11"/>
    </sheetView>
  </sheetViews>
  <sheetFormatPr baseColWidth="10" defaultRowHeight="15" x14ac:dyDescent="0.25"/>
  <cols>
    <col min="1" max="1" width="15.42578125" customWidth="1"/>
    <col min="2" max="2" width="96.28515625" customWidth="1"/>
  </cols>
  <sheetData>
    <row r="1" spans="1:5" x14ac:dyDescent="0.25">
      <c r="A1" s="1">
        <v>45320</v>
      </c>
      <c r="B1" t="s">
        <v>0</v>
      </c>
      <c r="C1" s="1">
        <v>45320</v>
      </c>
      <c r="D1" s="2">
        <f>COUNTIF(A1:B31,$A1)</f>
        <v>2</v>
      </c>
      <c r="E1" s="2">
        <f>COUNT($A$1:$B$33) - D1</f>
        <v>31</v>
      </c>
    </row>
    <row r="2" spans="1:5" x14ac:dyDescent="0.25">
      <c r="A2" s="1">
        <v>45320</v>
      </c>
      <c r="B2" t="s">
        <v>1</v>
      </c>
      <c r="C2" s="1">
        <v>45321</v>
      </c>
      <c r="D2" s="2">
        <f>COUNTIF(A2:B32,"30.01.2024")</f>
        <v>5</v>
      </c>
      <c r="E2" s="2">
        <f>E1 - D2</f>
        <v>26</v>
      </c>
    </row>
    <row r="3" spans="1:5" x14ac:dyDescent="0.25">
      <c r="A3" s="1">
        <v>45321</v>
      </c>
      <c r="B3" t="s">
        <v>2</v>
      </c>
      <c r="C3" s="1">
        <v>45322</v>
      </c>
      <c r="D3" s="2">
        <f>COUNTIF(A3:B33,"31.01.2024")</f>
        <v>4</v>
      </c>
      <c r="E3" s="2">
        <f t="shared" ref="E3:E12" si="0">E2 - D3</f>
        <v>22</v>
      </c>
    </row>
    <row r="4" spans="1:5" x14ac:dyDescent="0.25">
      <c r="A4" s="1">
        <v>45321</v>
      </c>
      <c r="B4" t="s">
        <v>3</v>
      </c>
      <c r="C4" s="1">
        <v>45323</v>
      </c>
      <c r="D4" s="2">
        <f>COUNTIF(A4:B34,"01.02.2024")</f>
        <v>3</v>
      </c>
      <c r="E4" s="2">
        <f t="shared" si="0"/>
        <v>19</v>
      </c>
    </row>
    <row r="5" spans="1:5" x14ac:dyDescent="0.25">
      <c r="A5" s="1">
        <v>45321</v>
      </c>
      <c r="B5" t="s">
        <v>4</v>
      </c>
      <c r="C5" s="1">
        <v>45324</v>
      </c>
      <c r="D5" s="2">
        <f>COUNTIF(A5:B35,"02.02.2024")</f>
        <v>1</v>
      </c>
      <c r="E5" s="2">
        <f t="shared" si="0"/>
        <v>18</v>
      </c>
    </row>
    <row r="6" spans="1:5" x14ac:dyDescent="0.25">
      <c r="A6" s="1">
        <v>45321</v>
      </c>
      <c r="B6" t="s">
        <v>5</v>
      </c>
      <c r="C6" s="1">
        <v>45329</v>
      </c>
      <c r="D6" s="2">
        <f>COUNTIF(A6:B36,"07.02.2024")</f>
        <v>2</v>
      </c>
      <c r="E6" s="2">
        <f t="shared" si="0"/>
        <v>16</v>
      </c>
    </row>
    <row r="7" spans="1:5" x14ac:dyDescent="0.25">
      <c r="A7" s="1">
        <v>45321</v>
      </c>
      <c r="B7" t="s">
        <v>6</v>
      </c>
      <c r="C7" s="1">
        <v>45339</v>
      </c>
      <c r="D7" s="2">
        <f>COUNTIF(A7:B37,"17.02.2024")</f>
        <v>3</v>
      </c>
      <c r="E7" s="2">
        <f t="shared" si="0"/>
        <v>13</v>
      </c>
    </row>
    <row r="8" spans="1:5" x14ac:dyDescent="0.25">
      <c r="A8" s="1">
        <v>45322</v>
      </c>
      <c r="B8" t="s">
        <v>7</v>
      </c>
      <c r="C8" s="1">
        <v>45343</v>
      </c>
      <c r="D8" s="2">
        <f>COUNTIF(A8:B38,"21.02.2024")</f>
        <v>3</v>
      </c>
      <c r="E8" s="2">
        <f t="shared" si="0"/>
        <v>10</v>
      </c>
    </row>
    <row r="9" spans="1:5" x14ac:dyDescent="0.25">
      <c r="A9" s="1">
        <v>45322</v>
      </c>
      <c r="B9" t="s">
        <v>8</v>
      </c>
      <c r="C9" s="1">
        <v>45348</v>
      </c>
      <c r="D9" s="2">
        <f>COUNTIF(A9:B39,"26.02.2024")</f>
        <v>4</v>
      </c>
      <c r="E9" s="2">
        <f t="shared" si="0"/>
        <v>6</v>
      </c>
    </row>
    <row r="10" spans="1:5" x14ac:dyDescent="0.25">
      <c r="A10" s="1">
        <v>45322</v>
      </c>
      <c r="B10" t="s">
        <v>9</v>
      </c>
      <c r="C10" s="1">
        <v>45353</v>
      </c>
      <c r="D10" s="2">
        <f>COUNTIF(A10:B40,"02.03.2024")</f>
        <v>3</v>
      </c>
      <c r="E10" s="2">
        <f t="shared" si="0"/>
        <v>3</v>
      </c>
    </row>
    <row r="11" spans="1:5" x14ac:dyDescent="0.25">
      <c r="A11" s="1">
        <v>45322</v>
      </c>
      <c r="B11" t="s">
        <v>10</v>
      </c>
      <c r="C11" s="1">
        <v>45362</v>
      </c>
      <c r="D11" s="2">
        <f>COUNTIF(A12:B42,"11.03.2024")</f>
        <v>1</v>
      </c>
      <c r="E11" s="2">
        <f t="shared" si="0"/>
        <v>2</v>
      </c>
    </row>
    <row r="12" spans="1:5" x14ac:dyDescent="0.25">
      <c r="A12" s="1">
        <v>45323</v>
      </c>
      <c r="B12" t="s">
        <v>11</v>
      </c>
      <c r="C12" s="1">
        <v>45371</v>
      </c>
      <c r="D12" s="2">
        <f>COUNTIF(A13:B43,"20.03.2024")</f>
        <v>2</v>
      </c>
      <c r="E12" s="2">
        <f t="shared" si="0"/>
        <v>0</v>
      </c>
    </row>
    <row r="13" spans="1:5" x14ac:dyDescent="0.25">
      <c r="A13" s="1">
        <v>45323</v>
      </c>
      <c r="B13" t="s">
        <v>12</v>
      </c>
      <c r="D13" s="2"/>
    </row>
    <row r="14" spans="1:5" x14ac:dyDescent="0.25">
      <c r="A14" s="1">
        <v>45323</v>
      </c>
      <c r="B14" t="s">
        <v>13</v>
      </c>
      <c r="D14" s="2"/>
    </row>
    <row r="15" spans="1:5" x14ac:dyDescent="0.25">
      <c r="A15" s="1">
        <v>45324</v>
      </c>
      <c r="B15" t="s">
        <v>14</v>
      </c>
      <c r="D15" s="2"/>
    </row>
    <row r="16" spans="1:5" x14ac:dyDescent="0.25">
      <c r="A16" s="1">
        <v>45329</v>
      </c>
      <c r="B16" t="s">
        <v>15</v>
      </c>
      <c r="D16" s="2"/>
    </row>
    <row r="17" spans="1:4" x14ac:dyDescent="0.25">
      <c r="A17" s="1">
        <v>45329</v>
      </c>
      <c r="B17" t="s">
        <v>16</v>
      </c>
      <c r="D17" s="2"/>
    </row>
    <row r="18" spans="1:4" x14ac:dyDescent="0.25">
      <c r="A18" s="1">
        <v>45339</v>
      </c>
      <c r="B18" t="s">
        <v>17</v>
      </c>
      <c r="D18" s="2"/>
    </row>
    <row r="19" spans="1:4" x14ac:dyDescent="0.25">
      <c r="A19" s="1">
        <v>45339</v>
      </c>
      <c r="B19" t="s">
        <v>18</v>
      </c>
      <c r="D19" s="2"/>
    </row>
    <row r="20" spans="1:4" x14ac:dyDescent="0.25">
      <c r="A20" s="1">
        <v>45339</v>
      </c>
      <c r="B20" t="s">
        <v>19</v>
      </c>
      <c r="D20" s="2"/>
    </row>
    <row r="21" spans="1:4" x14ac:dyDescent="0.25">
      <c r="A21" s="1">
        <v>45343</v>
      </c>
      <c r="B21" t="s">
        <v>20</v>
      </c>
      <c r="D21" s="2"/>
    </row>
    <row r="22" spans="1:4" x14ac:dyDescent="0.25">
      <c r="A22" s="1">
        <v>45343</v>
      </c>
      <c r="B22" t="s">
        <v>21</v>
      </c>
      <c r="D22" s="2"/>
    </row>
    <row r="23" spans="1:4" x14ac:dyDescent="0.25">
      <c r="A23" s="1">
        <v>45343</v>
      </c>
      <c r="B23" t="s">
        <v>22</v>
      </c>
      <c r="D23" s="2"/>
    </row>
    <row r="24" spans="1:4" x14ac:dyDescent="0.25">
      <c r="A24" s="1">
        <v>45348</v>
      </c>
      <c r="B24" t="s">
        <v>23</v>
      </c>
      <c r="D24" s="2"/>
    </row>
    <row r="25" spans="1:4" x14ac:dyDescent="0.25">
      <c r="A25" s="1">
        <v>45348</v>
      </c>
      <c r="B25" t="s">
        <v>24</v>
      </c>
      <c r="D25" s="2"/>
    </row>
    <row r="26" spans="1:4" x14ac:dyDescent="0.25">
      <c r="A26" s="1">
        <v>45348</v>
      </c>
      <c r="B26" t="s">
        <v>25</v>
      </c>
      <c r="D26" s="2"/>
    </row>
    <row r="27" spans="1:4" x14ac:dyDescent="0.25">
      <c r="A27" s="1">
        <v>45348</v>
      </c>
      <c r="B27" t="s">
        <v>26</v>
      </c>
      <c r="D27" s="2"/>
    </row>
    <row r="28" spans="1:4" x14ac:dyDescent="0.25">
      <c r="A28" s="1">
        <v>45353</v>
      </c>
      <c r="B28" t="s">
        <v>27</v>
      </c>
      <c r="D28" s="2"/>
    </row>
    <row r="29" spans="1:4" x14ac:dyDescent="0.25">
      <c r="A29" s="1">
        <v>45353</v>
      </c>
      <c r="B29" t="s">
        <v>28</v>
      </c>
      <c r="D29" s="2"/>
    </row>
    <row r="30" spans="1:4" x14ac:dyDescent="0.25">
      <c r="A30" s="1">
        <v>45353</v>
      </c>
      <c r="B30" t="s">
        <v>29</v>
      </c>
      <c r="D30" s="2"/>
    </row>
    <row r="31" spans="1:4" x14ac:dyDescent="0.25">
      <c r="A31" s="1">
        <v>45362</v>
      </c>
      <c r="B31" t="s">
        <v>30</v>
      </c>
      <c r="D31" s="2"/>
    </row>
    <row r="32" spans="1:4" x14ac:dyDescent="0.25">
      <c r="A32" s="1">
        <v>45371</v>
      </c>
      <c r="B32" t="s">
        <v>31</v>
      </c>
    </row>
    <row r="33" spans="1:2" x14ac:dyDescent="0.25">
      <c r="A33" s="1">
        <v>45371</v>
      </c>
      <c r="B33" t="s">
        <v>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Musterschule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Lutz</dc:creator>
  <cp:lastModifiedBy>Tobias Lutz</cp:lastModifiedBy>
  <dcterms:created xsi:type="dcterms:W3CDTF">2024-03-11T14:28:37Z</dcterms:created>
  <dcterms:modified xsi:type="dcterms:W3CDTF">2024-03-20T13:30:02Z</dcterms:modified>
</cp:coreProperties>
</file>