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3\Physics_Practicals\Analysis\Experiment4\Analysis\"/>
    </mc:Choice>
  </mc:AlternateContent>
  <bookViews>
    <workbookView xWindow="0" yWindow="0" windowWidth="19200" windowHeight="8385" activeTab="3"/>
  </bookViews>
  <sheets>
    <sheet name="Sheet1" sheetId="1" r:id="rId1"/>
    <sheet name="Sheet2" sheetId="2" r:id="rId2"/>
    <sheet name="Sheet3" sheetId="3" r:id="rId3"/>
    <sheet name="Steel Wire exp 1" sheetId="5" r:id="rId4"/>
    <sheet name="Brass wire exp 1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D3" i="6"/>
  <c r="D9" i="6" l="1"/>
  <c r="E9" i="6" s="1"/>
  <c r="D8" i="6"/>
  <c r="E8" i="6" s="1"/>
  <c r="D7" i="6"/>
  <c r="E7" i="6" s="1"/>
  <c r="D6" i="6"/>
  <c r="E6" i="6" s="1"/>
  <c r="D5" i="6"/>
  <c r="E5" i="6" s="1"/>
  <c r="D4" i="6"/>
  <c r="E4" i="6" s="1"/>
  <c r="E3" i="6"/>
  <c r="D2" i="6"/>
  <c r="E2" i="6" s="1"/>
  <c r="D9" i="5"/>
  <c r="E9" i="5"/>
  <c r="E8" i="5"/>
  <c r="D8" i="5"/>
  <c r="D7" i="5"/>
  <c r="E7" i="5" s="1"/>
  <c r="D6" i="5"/>
  <c r="E6" i="5" s="1"/>
  <c r="D5" i="5"/>
  <c r="E5" i="5" s="1"/>
  <c r="E4" i="5"/>
  <c r="D4" i="5"/>
  <c r="D3" i="5"/>
  <c r="E3" i="5" s="1"/>
  <c r="E2" i="5"/>
  <c r="D2" i="5"/>
  <c r="G5" i="2" l="1"/>
  <c r="G8" i="2"/>
  <c r="E3" i="2"/>
  <c r="E2" i="2"/>
  <c r="E6" i="2"/>
  <c r="E5" i="2"/>
  <c r="E8" i="2"/>
  <c r="E9" i="2"/>
  <c r="D9" i="2"/>
  <c r="D8" i="2"/>
  <c r="D6" i="2"/>
  <c r="M3" i="2"/>
  <c r="N3" i="2" s="1"/>
  <c r="D5" i="2"/>
  <c r="D3" i="2"/>
  <c r="D2" i="2"/>
  <c r="D3" i="1"/>
  <c r="D4" i="1"/>
  <c r="D5" i="1"/>
  <c r="D6" i="1"/>
  <c r="D7" i="1"/>
  <c r="D8" i="1"/>
  <c r="D2" i="1"/>
  <c r="Q3" i="2" l="1"/>
  <c r="P3" i="2"/>
  <c r="R3" i="2"/>
  <c r="O3" i="2"/>
</calcChain>
</file>

<file path=xl/sharedStrings.xml><?xml version="1.0" encoding="utf-8"?>
<sst xmlns="http://schemas.openxmlformats.org/spreadsheetml/2006/main" count="19" uniqueCount="13">
  <si>
    <t>Iron Wire</t>
  </si>
  <si>
    <t>Mass</t>
  </si>
  <si>
    <t>3.109 Kg</t>
  </si>
  <si>
    <t>L (cm)</t>
  </si>
  <si>
    <t>Fundamental L</t>
  </si>
  <si>
    <t>1/Fundamental L</t>
  </si>
  <si>
    <t>wedge 1</t>
  </si>
  <si>
    <t>wedge 2</t>
  </si>
  <si>
    <t>freq</t>
  </si>
  <si>
    <t>l</t>
  </si>
  <si>
    <t>l * freq</t>
  </si>
  <si>
    <t>T = 2.08kg</t>
  </si>
  <si>
    <t>T = 2.592kg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</si>
</sst>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13</c:v>
                </c:pt>
                <c:pt idx="1">
                  <c:v>17.399999999999999</c:v>
                </c:pt>
                <c:pt idx="2">
                  <c:v>25.5</c:v>
                </c:pt>
                <c:pt idx="3">
                  <c:v>39.5</c:v>
                </c:pt>
                <c:pt idx="4">
                  <c:v>51</c:v>
                </c:pt>
                <c:pt idx="5">
                  <c:v>70</c:v>
                </c:pt>
                <c:pt idx="6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1160"/>
        <c:axId val="140951544"/>
      </c:scatterChart>
      <c:valAx>
        <c:axId val="14095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1544"/>
        <c:crosses val="autoZero"/>
        <c:crossBetween val="midCat"/>
      </c:valAx>
      <c:valAx>
        <c:axId val="14095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L (cm)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Sheet2!$D$2:$D$6</c:f>
              <c:numCache>
                <c:formatCode>General</c:formatCode>
                <c:ptCount val="5"/>
                <c:pt idx="0">
                  <c:v>19.700000000000003</c:v>
                </c:pt>
                <c:pt idx="1">
                  <c:v>49</c:v>
                </c:pt>
                <c:pt idx="3">
                  <c:v>11.399999999999999</c:v>
                </c:pt>
                <c:pt idx="4">
                  <c:v>16.799999999999997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64240"/>
        <c:axId val="175766672"/>
      </c:scatterChart>
      <c:valAx>
        <c:axId val="1757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66672"/>
        <c:crosses val="autoZero"/>
        <c:crossBetween val="midCat"/>
      </c:valAx>
      <c:valAx>
        <c:axId val="1757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'Steel Wire exp 1'!$C$2:$C$9</c:f>
              <c:numCache>
                <c:formatCode>General</c:formatCode>
                <c:ptCount val="8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341</c:v>
                </c:pt>
                <c:pt idx="4">
                  <c:v>384</c:v>
                </c:pt>
                <c:pt idx="5">
                  <c:v>426</c:v>
                </c:pt>
                <c:pt idx="6">
                  <c:v>480</c:v>
                </c:pt>
                <c:pt idx="7">
                  <c:v>512</c:v>
                </c:pt>
              </c:numCache>
            </c:numRef>
          </c:xVal>
          <c:yVal>
            <c:numRef>
              <c:f>'Steel Wire exp 1'!$D$2:$D$9</c:f>
              <c:numCache>
                <c:formatCode>General</c:formatCode>
                <c:ptCount val="8"/>
                <c:pt idx="0">
                  <c:v>16</c:v>
                </c:pt>
                <c:pt idx="1">
                  <c:v>13.599999999999994</c:v>
                </c:pt>
                <c:pt idx="2">
                  <c:v>12.699999999999996</c:v>
                </c:pt>
                <c:pt idx="3">
                  <c:v>11.599999999999994</c:v>
                </c:pt>
                <c:pt idx="4">
                  <c:v>10.200000000000003</c:v>
                </c:pt>
                <c:pt idx="5">
                  <c:v>9.2000000000000028</c:v>
                </c:pt>
                <c:pt idx="6">
                  <c:v>8.2000000000000028</c:v>
                </c:pt>
                <c:pt idx="7">
                  <c:v>7.4000000000000057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32800"/>
        <c:axId val="141033184"/>
      </c:scatterChart>
      <c:valAx>
        <c:axId val="14103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33184"/>
        <c:crosses val="autoZero"/>
        <c:crossBetween val="midCat"/>
      </c:valAx>
      <c:valAx>
        <c:axId val="1410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Wavelength/2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3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'Brass wire exp 1'!$D$1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'Brass wire exp 1'!$C$2:$C$9</c:f>
              <c:numCache>
                <c:formatCode>General</c:formatCode>
                <c:ptCount val="8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341</c:v>
                </c:pt>
                <c:pt idx="4">
                  <c:v>384</c:v>
                </c:pt>
                <c:pt idx="5">
                  <c:v>426</c:v>
                </c:pt>
                <c:pt idx="6">
                  <c:v>480</c:v>
                </c:pt>
                <c:pt idx="7">
                  <c:v>512</c:v>
                </c:pt>
              </c:numCache>
            </c:numRef>
          </c:xVal>
          <c:yVal>
            <c:numRef>
              <c:f>'Brass wire exp 1'!$D$2:$D$9</c:f>
              <c:numCache>
                <c:formatCode>General</c:formatCode>
                <c:ptCount val="8"/>
                <c:pt idx="0">
                  <c:v>24.200000000000003</c:v>
                </c:pt>
                <c:pt idx="1">
                  <c:v>21</c:v>
                </c:pt>
                <c:pt idx="2">
                  <c:v>18.799999999999997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10.899999999999999</c:v>
                </c:pt>
                <c:pt idx="7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31728"/>
        <c:axId val="179232512"/>
      </c:scatterChart>
      <c:valAx>
        <c:axId val="1792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2512"/>
        <c:crosses val="autoZero"/>
        <c:crossBetween val="midCat"/>
      </c:valAx>
      <c:valAx>
        <c:axId val="1792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14287</xdr:rowOff>
    </xdr:from>
    <xdr:to>
      <xdr:col>13</xdr:col>
      <xdr:colOff>352425</xdr:colOff>
      <xdr:row>20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204787</xdr:colOff>
      <xdr:row>9</xdr:row>
      <xdr:rowOff>147637</xdr:rowOff>
    </xdr:from>
    <xdr:to>
      <xdr:col>16</xdr:col>
      <xdr:colOff>509587</xdr:colOff>
      <xdr:row>24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14287</xdr:rowOff>
    </xdr:from>
    <xdr:to>
      <xdr:col>15</xdr:col>
      <xdr:colOff>66675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14287</xdr:rowOff>
    </xdr:from>
    <xdr:to>
      <xdr:col>13</xdr:col>
      <xdr:colOff>352425</xdr:colOff>
      <xdr:row>20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/>
  </sheetViews>
  <sheetFormatPr defaultRowHeight="15" x14ac:dyDescent="0.25"/>
  <sheetData>
    <row r="1" spans="1:15" x14ac:dyDescent="0.25">
      <c r="D1" t="s">
        <v>3</v>
      </c>
      <c r="N1" t="s">
        <v>0</v>
      </c>
    </row>
    <row r="2" spans="1:15" x14ac:dyDescent="0.25">
      <c r="A2">
        <v>1</v>
      </c>
      <c r="B2">
        <v>29.6</v>
      </c>
      <c r="C2">
        <v>42.6</v>
      </c>
      <c r="D2">
        <f>(C2-B2)</f>
        <v>13</v>
      </c>
      <c r="N2" t="s">
        <v>1</v>
      </c>
      <c r="O2" t="s">
        <v>2</v>
      </c>
    </row>
    <row r="3" spans="1:15" x14ac:dyDescent="0.25">
      <c r="A3">
        <v>2</v>
      </c>
      <c r="B3">
        <v>29.6</v>
      </c>
      <c r="C3">
        <v>47</v>
      </c>
      <c r="D3">
        <f t="shared" ref="D3:D8" si="0">(C3-B3)</f>
        <v>17.399999999999999</v>
      </c>
    </row>
    <row r="4" spans="1:15" x14ac:dyDescent="0.25">
      <c r="A4">
        <v>3</v>
      </c>
      <c r="B4">
        <v>25</v>
      </c>
      <c r="C4">
        <v>50.5</v>
      </c>
      <c r="D4">
        <f t="shared" si="0"/>
        <v>25.5</v>
      </c>
    </row>
    <row r="5" spans="1:15" x14ac:dyDescent="0.25">
      <c r="A5">
        <v>4</v>
      </c>
      <c r="B5">
        <v>19.5</v>
      </c>
      <c r="C5">
        <v>59</v>
      </c>
      <c r="D5">
        <f t="shared" si="0"/>
        <v>39.5</v>
      </c>
    </row>
    <row r="6" spans="1:15" x14ac:dyDescent="0.25">
      <c r="A6">
        <v>5</v>
      </c>
      <c r="B6">
        <v>14</v>
      </c>
      <c r="C6">
        <v>65</v>
      </c>
      <c r="D6">
        <f t="shared" si="0"/>
        <v>51</v>
      </c>
    </row>
    <row r="7" spans="1:15" x14ac:dyDescent="0.25">
      <c r="A7">
        <v>6</v>
      </c>
      <c r="B7">
        <v>11.5</v>
      </c>
      <c r="C7">
        <v>81.5</v>
      </c>
      <c r="D7">
        <f t="shared" si="0"/>
        <v>70</v>
      </c>
    </row>
    <row r="8" spans="1:15" x14ac:dyDescent="0.25">
      <c r="A8">
        <v>7</v>
      </c>
      <c r="B8">
        <v>7.5</v>
      </c>
      <c r="C8">
        <v>86.5</v>
      </c>
      <c r="D8">
        <f t="shared" si="0"/>
        <v>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E7" sqref="E7"/>
    </sheetView>
  </sheetViews>
  <sheetFormatPr defaultRowHeight="15" x14ac:dyDescent="0.25"/>
  <cols>
    <col min="5" max="5" width="14.140625" bestFit="1" customWidth="1"/>
  </cols>
  <sheetData>
    <row r="1" spans="1:18" x14ac:dyDescent="0.25">
      <c r="D1" t="s">
        <v>3</v>
      </c>
      <c r="E1" t="s">
        <v>4</v>
      </c>
      <c r="G1" t="s">
        <v>5</v>
      </c>
    </row>
    <row r="2" spans="1:18" x14ac:dyDescent="0.25">
      <c r="A2">
        <v>5</v>
      </c>
      <c r="B2">
        <v>34.5</v>
      </c>
      <c r="C2">
        <v>54.2</v>
      </c>
      <c r="D2">
        <f>(C2-B2)</f>
        <v>19.700000000000003</v>
      </c>
      <c r="E2">
        <f>D2/A2</f>
        <v>3.9400000000000004</v>
      </c>
      <c r="F2">
        <v>256</v>
      </c>
    </row>
    <row r="3" spans="1:18" x14ac:dyDescent="0.25">
      <c r="A3">
        <v>11</v>
      </c>
      <c r="B3">
        <v>19.3</v>
      </c>
      <c r="C3">
        <v>68.3</v>
      </c>
      <c r="D3">
        <f t="shared" ref="D3" si="0">(C3-B3)</f>
        <v>49</v>
      </c>
      <c r="E3">
        <f>D3/A3</f>
        <v>4.4545454545454541</v>
      </c>
      <c r="L3">
        <v>256</v>
      </c>
      <c r="M3">
        <f>(11.739*200)/(L3*2)</f>
        <v>4.5855468750000004</v>
      </c>
      <c r="N3">
        <f>M3*3</f>
        <v>13.756640625000001</v>
      </c>
      <c r="O3">
        <f>M3*5</f>
        <v>22.927734375</v>
      </c>
      <c r="P3">
        <f>M3*7</f>
        <v>32.098828125000004</v>
      </c>
      <c r="Q3">
        <f>M3*9</f>
        <v>41.269921875000001</v>
      </c>
      <c r="R3">
        <f>M3*11</f>
        <v>50.441015625000006</v>
      </c>
    </row>
    <row r="5" spans="1:18" x14ac:dyDescent="0.25">
      <c r="A5">
        <v>3</v>
      </c>
      <c r="B5">
        <v>44.1</v>
      </c>
      <c r="C5">
        <v>55.5</v>
      </c>
      <c r="D5">
        <f>(C5-B5)</f>
        <v>11.399999999999999</v>
      </c>
      <c r="E5">
        <f>D5/A5</f>
        <v>3.7999999999999994</v>
      </c>
      <c r="F5">
        <v>320</v>
      </c>
      <c r="G5">
        <f>1/AVERAGE(E5:E5)</f>
        <v>0.26315789473684215</v>
      </c>
    </row>
    <row r="6" spans="1:18" x14ac:dyDescent="0.25">
      <c r="A6">
        <v>5</v>
      </c>
      <c r="B6">
        <v>41.1</v>
      </c>
      <c r="C6">
        <v>57.9</v>
      </c>
      <c r="D6">
        <f>(C6-B6)</f>
        <v>16.799999999999997</v>
      </c>
      <c r="E6">
        <f>D6/A6</f>
        <v>3.3599999999999994</v>
      </c>
    </row>
    <row r="8" spans="1:18" x14ac:dyDescent="0.25">
      <c r="A8">
        <v>11</v>
      </c>
      <c r="B8">
        <v>33.200000000000003</v>
      </c>
      <c r="C8">
        <v>69.599999999999994</v>
      </c>
      <c r="D8">
        <f>(C8-B8)</f>
        <v>36.399999999999991</v>
      </c>
      <c r="E8">
        <f>D8/A8</f>
        <v>3.3090909090909082</v>
      </c>
      <c r="F8">
        <v>384</v>
      </c>
      <c r="G8">
        <f>1/AVERAGE(E8:E9)</f>
        <v>0.30326900354470271</v>
      </c>
    </row>
    <row r="9" spans="1:18" x14ac:dyDescent="0.25">
      <c r="A9">
        <v>7</v>
      </c>
      <c r="B9">
        <v>37</v>
      </c>
      <c r="C9">
        <v>60</v>
      </c>
      <c r="D9">
        <f>(C9-B9)</f>
        <v>23</v>
      </c>
      <c r="E9">
        <f>D9/A9</f>
        <v>3.2857142857142856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>
        <v>34.5</v>
      </c>
      <c r="B1">
        <v>54.2</v>
      </c>
    </row>
    <row r="2" spans="1:2" x14ac:dyDescent="0.25">
      <c r="A2">
        <v>19.3</v>
      </c>
      <c r="B2">
        <v>68.3</v>
      </c>
    </row>
    <row r="3" spans="1:2" x14ac:dyDescent="0.25">
      <c r="A3">
        <v>40.6</v>
      </c>
      <c r="B3">
        <v>59.6</v>
      </c>
    </row>
    <row r="4" spans="1:2" x14ac:dyDescent="0.25">
      <c r="A4">
        <v>40</v>
      </c>
      <c r="B4">
        <v>60.2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4" sqref="E4"/>
    </sheetView>
  </sheetViews>
  <sheetFormatPr defaultRowHeight="15" x14ac:dyDescent="0.25"/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42</v>
      </c>
      <c r="B2">
        <v>58</v>
      </c>
      <c r="C2">
        <v>256</v>
      </c>
      <c r="D2">
        <f>B2-A2</f>
        <v>16</v>
      </c>
      <c r="E2">
        <f t="shared" ref="E2:E9" si="0">D2*C2</f>
        <v>4096</v>
      </c>
    </row>
    <row r="3" spans="1:5" x14ac:dyDescent="0.25">
      <c r="A3">
        <v>43.2</v>
      </c>
      <c r="B3">
        <v>56.8</v>
      </c>
      <c r="C3">
        <v>288</v>
      </c>
      <c r="D3">
        <f t="shared" ref="D3:D9" si="1">B3-A3</f>
        <v>13.599999999999994</v>
      </c>
      <c r="E3">
        <f t="shared" si="0"/>
        <v>3916.7999999999984</v>
      </c>
    </row>
    <row r="4" spans="1:5" x14ac:dyDescent="0.25">
      <c r="A4">
        <v>43.7</v>
      </c>
      <c r="B4">
        <v>56.4</v>
      </c>
      <c r="C4">
        <v>320</v>
      </c>
      <c r="D4">
        <f t="shared" si="1"/>
        <v>12.699999999999996</v>
      </c>
      <c r="E4">
        <f t="shared" si="0"/>
        <v>4063.9999999999986</v>
      </c>
    </row>
    <row r="5" spans="1:5" x14ac:dyDescent="0.25">
      <c r="A5">
        <v>44.2</v>
      </c>
      <c r="B5">
        <v>55.8</v>
      </c>
      <c r="C5">
        <v>341</v>
      </c>
      <c r="D5">
        <f t="shared" si="1"/>
        <v>11.599999999999994</v>
      </c>
      <c r="E5">
        <f t="shared" si="0"/>
        <v>3955.5999999999981</v>
      </c>
    </row>
    <row r="6" spans="1:5" x14ac:dyDescent="0.25">
      <c r="A6">
        <v>44.9</v>
      </c>
      <c r="B6">
        <v>55.1</v>
      </c>
      <c r="C6">
        <v>384</v>
      </c>
      <c r="D6">
        <f t="shared" si="1"/>
        <v>10.200000000000003</v>
      </c>
      <c r="E6">
        <f t="shared" si="0"/>
        <v>3916.8000000000011</v>
      </c>
    </row>
    <row r="7" spans="1:5" x14ac:dyDescent="0.25">
      <c r="A7">
        <v>45.4</v>
      </c>
      <c r="B7">
        <v>54.6</v>
      </c>
      <c r="C7">
        <v>426</v>
      </c>
      <c r="D7">
        <f t="shared" si="1"/>
        <v>9.2000000000000028</v>
      </c>
      <c r="E7">
        <f t="shared" si="0"/>
        <v>3919.2000000000012</v>
      </c>
    </row>
    <row r="8" spans="1:5" x14ac:dyDescent="0.25">
      <c r="A8">
        <v>45.9</v>
      </c>
      <c r="B8">
        <v>54.1</v>
      </c>
      <c r="C8">
        <v>480</v>
      </c>
      <c r="D8">
        <f t="shared" si="1"/>
        <v>8.2000000000000028</v>
      </c>
      <c r="E8">
        <f t="shared" si="0"/>
        <v>3936.0000000000014</v>
      </c>
    </row>
    <row r="9" spans="1:5" x14ac:dyDescent="0.25">
      <c r="A9">
        <v>46.3</v>
      </c>
      <c r="B9">
        <v>53.7</v>
      </c>
      <c r="C9">
        <v>512</v>
      </c>
      <c r="D9">
        <f t="shared" si="1"/>
        <v>7.4000000000000057</v>
      </c>
      <c r="E9">
        <f t="shared" si="0"/>
        <v>3788.8000000000029</v>
      </c>
    </row>
    <row r="11" spans="1:5" x14ac:dyDescent="0.25">
      <c r="A11" t="s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O17" sqref="O17"/>
    </sheetView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7" x14ac:dyDescent="0.25">
      <c r="A2">
        <v>37.799999999999997</v>
      </c>
      <c r="B2">
        <v>62</v>
      </c>
      <c r="C2">
        <v>256</v>
      </c>
      <c r="D2">
        <f>B2-A2</f>
        <v>24.200000000000003</v>
      </c>
      <c r="E2">
        <f t="shared" ref="E2:E9" si="0">D2*C2</f>
        <v>6195.2000000000007</v>
      </c>
      <c r="G2">
        <f>6048/256</f>
        <v>23.625</v>
      </c>
    </row>
    <row r="3" spans="1:7" x14ac:dyDescent="0.25">
      <c r="A3">
        <v>39.5</v>
      </c>
      <c r="B3">
        <v>60.5</v>
      </c>
      <c r="C3">
        <v>288</v>
      </c>
      <c r="D3">
        <f>B3-A3</f>
        <v>21</v>
      </c>
      <c r="E3">
        <f t="shared" si="0"/>
        <v>6048</v>
      </c>
    </row>
    <row r="4" spans="1:7" x14ac:dyDescent="0.25">
      <c r="A4">
        <v>40.6</v>
      </c>
      <c r="B4">
        <v>59.4</v>
      </c>
      <c r="C4">
        <v>320</v>
      </c>
      <c r="D4">
        <f t="shared" ref="D3:D9" si="1">B4-A4</f>
        <v>18.799999999999997</v>
      </c>
      <c r="E4">
        <f t="shared" si="0"/>
        <v>6015.9999999999991</v>
      </c>
    </row>
    <row r="5" spans="1:7" x14ac:dyDescent="0.25">
      <c r="A5">
        <v>41.5</v>
      </c>
      <c r="B5">
        <v>58.5</v>
      </c>
      <c r="C5">
        <v>341</v>
      </c>
      <c r="D5">
        <f t="shared" si="1"/>
        <v>17</v>
      </c>
      <c r="E5">
        <f t="shared" si="0"/>
        <v>5797</v>
      </c>
    </row>
    <row r="6" spans="1:7" x14ac:dyDescent="0.25">
      <c r="A6">
        <v>42.5</v>
      </c>
      <c r="B6">
        <v>57.5</v>
      </c>
      <c r="C6">
        <v>384</v>
      </c>
      <c r="D6">
        <f t="shared" si="1"/>
        <v>15</v>
      </c>
      <c r="E6">
        <f t="shared" si="0"/>
        <v>5760</v>
      </c>
    </row>
    <row r="7" spans="1:7" x14ac:dyDescent="0.25">
      <c r="A7">
        <v>43.5</v>
      </c>
      <c r="B7">
        <v>56.5</v>
      </c>
      <c r="C7">
        <v>426</v>
      </c>
      <c r="D7">
        <f t="shared" si="1"/>
        <v>13</v>
      </c>
      <c r="E7">
        <f t="shared" si="0"/>
        <v>5538</v>
      </c>
    </row>
    <row r="8" spans="1:7" x14ac:dyDescent="0.25">
      <c r="A8">
        <v>44.7</v>
      </c>
      <c r="B8">
        <v>55.6</v>
      </c>
      <c r="C8">
        <v>480</v>
      </c>
      <c r="D8">
        <f t="shared" si="1"/>
        <v>10.899999999999999</v>
      </c>
      <c r="E8">
        <f t="shared" si="0"/>
        <v>5231.9999999999991</v>
      </c>
    </row>
    <row r="9" spans="1:7" x14ac:dyDescent="0.25">
      <c r="A9">
        <v>45</v>
      </c>
      <c r="B9">
        <v>55</v>
      </c>
      <c r="C9">
        <v>512</v>
      </c>
      <c r="D9">
        <f t="shared" si="1"/>
        <v>10</v>
      </c>
      <c r="E9">
        <f t="shared" si="0"/>
        <v>5120</v>
      </c>
    </row>
    <row r="11" spans="1:7" x14ac:dyDescent="0.25">
      <c r="A1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Steel Wire exp 1</vt:lpstr>
      <vt:lpstr>Brass wire exp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dcterms:created xsi:type="dcterms:W3CDTF">2012-11-03T09:45:12Z</dcterms:created>
  <dcterms:modified xsi:type="dcterms:W3CDTF">2012-11-09T15:04:57Z</dcterms:modified>
</cp:coreProperties>
</file>