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"/>
    </mc:Choice>
  </mc:AlternateContent>
  <bookViews>
    <workbookView xWindow="0" yWindow="0" windowWidth="20490" windowHeight="8340" activeTab="3"/>
  </bookViews>
  <sheets>
    <sheet name="Sheet1" sheetId="1" r:id="rId1"/>
    <sheet name="Sheet2" sheetId="2" r:id="rId2"/>
    <sheet name="Sheet3" sheetId="3" r:id="rId3"/>
    <sheet name="Sheet1 (2)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E3" i="4"/>
  <c r="E4" i="4"/>
  <c r="E5" i="4"/>
  <c r="E6" i="4"/>
  <c r="E7" i="4"/>
  <c r="E8" i="4"/>
  <c r="E9" i="4"/>
  <c r="F9" i="4" s="1"/>
  <c r="G9" i="4" s="1"/>
  <c r="H9" i="4" s="1"/>
  <c r="I9" i="4" s="1"/>
  <c r="E10" i="4"/>
  <c r="F10" i="4" s="1"/>
  <c r="G10" i="4" s="1"/>
  <c r="H10" i="4" s="1"/>
  <c r="I10" i="4" s="1"/>
  <c r="E11" i="4"/>
  <c r="F11" i="4" s="1"/>
  <c r="G11" i="4" s="1"/>
  <c r="H11" i="4" s="1"/>
  <c r="E12" i="4"/>
  <c r="E13" i="4"/>
  <c r="E14" i="4"/>
  <c r="F14" i="4" s="1"/>
  <c r="G14" i="4" s="1"/>
  <c r="H14" i="4" s="1"/>
  <c r="E15" i="4"/>
  <c r="F15" i="4" s="1"/>
  <c r="G15" i="4" s="1"/>
  <c r="H15" i="4" s="1"/>
  <c r="E16" i="4"/>
  <c r="E17" i="4"/>
  <c r="E18" i="4"/>
  <c r="F7" i="4"/>
  <c r="G7" i="4" s="1"/>
  <c r="H7" i="4" s="1"/>
  <c r="I7" i="4" s="1"/>
  <c r="F6" i="4"/>
  <c r="G6" i="4" s="1"/>
  <c r="H6" i="4" s="1"/>
  <c r="F17" i="4"/>
  <c r="G17" i="4" s="1"/>
  <c r="H17" i="4" s="1"/>
  <c r="I17" i="4" s="1"/>
  <c r="F18" i="4"/>
  <c r="G18" i="4" s="1"/>
  <c r="H18" i="4" s="1"/>
  <c r="E2" i="4"/>
  <c r="F16" i="4"/>
  <c r="G16" i="4" s="1"/>
  <c r="H16" i="4" s="1"/>
  <c r="I16" i="4" s="1"/>
  <c r="F13" i="4"/>
  <c r="G13" i="4" s="1"/>
  <c r="H13" i="4" s="1"/>
  <c r="I13" i="4" s="1"/>
  <c r="F12" i="4"/>
  <c r="G12" i="4" s="1"/>
  <c r="H12" i="4" s="1"/>
  <c r="I12" i="4" s="1"/>
  <c r="F8" i="4"/>
  <c r="G8" i="4" s="1"/>
  <c r="H8" i="4" s="1"/>
  <c r="I8" i="4" s="1"/>
  <c r="F5" i="4"/>
  <c r="G5" i="4" s="1"/>
  <c r="H5" i="4" s="1"/>
  <c r="I5" i="4" s="1"/>
  <c r="F4" i="4"/>
  <c r="G4" i="4" s="1"/>
  <c r="H4" i="4" s="1"/>
  <c r="I4" i="4" s="1"/>
  <c r="F3" i="4"/>
  <c r="G3" i="4" s="1"/>
  <c r="H3" i="4" s="1"/>
  <c r="I3" i="4" s="1"/>
  <c r="I1" i="4"/>
  <c r="F1" i="4"/>
  <c r="E1" i="3"/>
  <c r="B1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  <c r="I6" i="4" l="1"/>
  <c r="K6" i="4"/>
  <c r="L6" i="4" s="1"/>
  <c r="I15" i="4"/>
  <c r="K15" i="4"/>
  <c r="L15" i="4" s="1"/>
  <c r="I11" i="4"/>
  <c r="K11" i="4"/>
  <c r="L11" i="4" s="1"/>
  <c r="I18" i="4"/>
  <c r="K18" i="4"/>
  <c r="L18" i="4" s="1"/>
  <c r="I14" i="4"/>
  <c r="K14" i="4"/>
  <c r="L14" i="4" s="1"/>
  <c r="K10" i="4"/>
  <c r="L10" i="4" s="1"/>
  <c r="K7" i="4"/>
  <c r="L7" i="4" s="1"/>
  <c r="K4" i="4"/>
  <c r="L4" i="4" s="1"/>
  <c r="K8" i="4"/>
  <c r="L8" i="4" s="1"/>
  <c r="K12" i="4"/>
  <c r="L12" i="4" s="1"/>
  <c r="K16" i="4"/>
  <c r="L16" i="4" s="1"/>
  <c r="K5" i="4"/>
  <c r="L5" i="4" s="1"/>
  <c r="K9" i="4"/>
  <c r="L9" i="4" s="1"/>
  <c r="K13" i="4"/>
  <c r="L13" i="4" s="1"/>
  <c r="K17" i="4"/>
  <c r="L17" i="4" s="1"/>
  <c r="K3" i="4"/>
  <c r="L3" i="4" s="1"/>
</calcChain>
</file>

<file path=xl/sharedStrings.xml><?xml version="1.0" encoding="utf-8"?>
<sst xmlns="http://schemas.openxmlformats.org/spreadsheetml/2006/main" count="86" uniqueCount="12">
  <si>
    <t>CRO pattern</t>
  </si>
  <si>
    <t>Ne</t>
  </si>
  <si>
    <t>Freq</t>
  </si>
  <si>
    <t>Reading</t>
  </si>
  <si>
    <t>/</t>
  </si>
  <si>
    <t>O</t>
  </si>
  <si>
    <t>\</t>
  </si>
  <si>
    <t>Degree</t>
  </si>
  <si>
    <t>Radians</t>
  </si>
  <si>
    <t>2/LC*(1-cos)</t>
  </si>
  <si>
    <t>sqrt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</si>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</sst>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Sheet1!$D$3:$D$18</c:f>
              <c:numCache>
                <c:formatCode>General</c:formatCode>
                <c:ptCount val="16"/>
                <c:pt idx="0">
                  <c:v>4.5170000000000003</c:v>
                </c:pt>
                <c:pt idx="1">
                  <c:v>8.9309999999999992</c:v>
                </c:pt>
                <c:pt idx="2">
                  <c:v>13.275</c:v>
                </c:pt>
                <c:pt idx="3">
                  <c:v>17.600999999999999</c:v>
                </c:pt>
                <c:pt idx="4">
                  <c:v>21.437999999999999</c:v>
                </c:pt>
                <c:pt idx="5">
                  <c:v>25.475000000000001</c:v>
                </c:pt>
                <c:pt idx="6">
                  <c:v>30.082999999999998</c:v>
                </c:pt>
                <c:pt idx="7">
                  <c:v>33.341999999999999</c:v>
                </c:pt>
                <c:pt idx="8">
                  <c:v>36.503</c:v>
                </c:pt>
                <c:pt idx="9">
                  <c:v>39.103999999999999</c:v>
                </c:pt>
                <c:pt idx="10">
                  <c:v>41.887</c:v>
                </c:pt>
                <c:pt idx="11">
                  <c:v>45.247</c:v>
                </c:pt>
                <c:pt idx="12">
                  <c:v>47.481999999999999</c:v>
                </c:pt>
                <c:pt idx="13">
                  <c:v>48.698999999999998</c:v>
                </c:pt>
                <c:pt idx="14">
                  <c:v>50.143999999999998</c:v>
                </c:pt>
                <c:pt idx="15">
                  <c:v>51.445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Sheet1!$I$3:$I$18</c:f>
              <c:numCache>
                <c:formatCode>General</c:formatCode>
                <c:ptCount val="16"/>
                <c:pt idx="0">
                  <c:v>3.9487844704129538</c:v>
                </c:pt>
                <c:pt idx="1">
                  <c:v>7.8732233714617443</c:v>
                </c:pt>
                <c:pt idx="2">
                  <c:v>11.749121232313012</c:v>
                </c:pt>
                <c:pt idx="3">
                  <c:v>15.552581853787805</c:v>
                </c:pt>
                <c:pt idx="4">
                  <c:v>19.260155636375718</c:v>
                </c:pt>
                <c:pt idx="5">
                  <c:v>22.848984154813714</c:v>
                </c:pt>
                <c:pt idx="6">
                  <c:v>26.296941087879038</c:v>
                </c:pt>
                <c:pt idx="7">
                  <c:v>29.582768634517301</c:v>
                </c:pt>
                <c:pt idx="8">
                  <c:v>32.686208575254959</c:v>
                </c:pt>
                <c:pt idx="9">
                  <c:v>35.588127170858847</c:v>
                </c:pt>
                <c:pt idx="10">
                  <c:v>38.270633128201226</c:v>
                </c:pt>
                <c:pt idx="11">
                  <c:v>40.71718790603132</c:v>
                </c:pt>
                <c:pt idx="12">
                  <c:v>42.912707680581789</c:v>
                </c:pt>
                <c:pt idx="13">
                  <c:v>44.843656342358116</c:v>
                </c:pt>
                <c:pt idx="14">
                  <c:v>46.498128950754875</c:v>
                </c:pt>
                <c:pt idx="15">
                  <c:v>47.865925131973313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402928"/>
        <c:axId val="-1719402384"/>
      </c:barChart>
      <c:catAx>
        <c:axId val="-17194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9402384"/>
        <c:crosses val="autoZero"/>
        <c:auto val="1"/>
        <c:lblAlgn val="ctr"/>
        <c:lblOffset val="100"/>
        <c:noMultiLvlLbl val="0"/>
      </c:catAx>
      <c:valAx>
        <c:axId val="-17194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94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(2)'!$D$3:$D$18</c:f>
              <c:numCache>
                <c:formatCode>General</c:formatCode>
                <c:ptCount val="16"/>
                <c:pt idx="0">
                  <c:v>4.5170000000000003</c:v>
                </c:pt>
                <c:pt idx="1">
                  <c:v>8.9309999999999992</c:v>
                </c:pt>
                <c:pt idx="2">
                  <c:v>13.275</c:v>
                </c:pt>
                <c:pt idx="3">
                  <c:v>17.600999999999999</c:v>
                </c:pt>
                <c:pt idx="4">
                  <c:v>21.437999999999999</c:v>
                </c:pt>
                <c:pt idx="5">
                  <c:v>25.475000000000001</c:v>
                </c:pt>
                <c:pt idx="6">
                  <c:v>30.082999999999998</c:v>
                </c:pt>
                <c:pt idx="7">
                  <c:v>33.341999999999999</c:v>
                </c:pt>
                <c:pt idx="8">
                  <c:v>36.503</c:v>
                </c:pt>
                <c:pt idx="9">
                  <c:v>39.103999999999999</c:v>
                </c:pt>
                <c:pt idx="10">
                  <c:v>41.887</c:v>
                </c:pt>
                <c:pt idx="11">
                  <c:v>45.247</c:v>
                </c:pt>
                <c:pt idx="12">
                  <c:v>47.481999999999999</c:v>
                </c:pt>
                <c:pt idx="13">
                  <c:v>48.698999999999998</c:v>
                </c:pt>
                <c:pt idx="14">
                  <c:v>50.143999999999998</c:v>
                </c:pt>
                <c:pt idx="15">
                  <c:v>51.445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'Sheet1 (2)'!$I$3:$I$18</c:f>
              <c:numCache>
                <c:formatCode>General</c:formatCode>
                <c:ptCount val="16"/>
                <c:pt idx="0">
                  <c:v>4.3864798628710009</c:v>
                </c:pt>
                <c:pt idx="1">
                  <c:v>8.7395759653565825</c:v>
                </c:pt>
                <c:pt idx="2">
                  <c:v>13.02615861764556</c:v>
                </c:pt>
                <c:pt idx="3">
                  <c:v>17.213604337444639</c:v>
                </c:pt>
                <c:pt idx="4">
                  <c:v>21.270044134377276</c:v>
                </c:pt>
                <c:pt idx="5">
                  <c:v>25.16460605224351</c:v>
                </c:pt>
                <c:pt idx="6">
                  <c:v>28.867650123247603</c:v>
                </c:pt>
                <c:pt idx="7">
                  <c:v>32.35099394605006</c:v>
                </c:pt>
                <c:pt idx="8">
                  <c:v>35.588127170858847</c:v>
                </c:pt>
                <c:pt idx="9">
                  <c:v>38.554413259198697</c:v>
                </c:pt>
                <c:pt idx="10">
                  <c:v>41.227276982844828</c:v>
                </c:pt>
                <c:pt idx="11">
                  <c:v>43.586376234941035</c:v>
                </c:pt>
                <c:pt idx="12">
                  <c:v>45.613756845715812</c:v>
                </c:pt>
                <c:pt idx="13">
                  <c:v>47.293989224555283</c:v>
                </c:pt>
                <c:pt idx="14">
                  <c:v>48.614285788504425</c:v>
                </c:pt>
                <c:pt idx="15">
                  <c:v>49.564598283494696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0340256"/>
        <c:axId val="-1470339712"/>
      </c:barChart>
      <c:catAx>
        <c:axId val="-147034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339712"/>
        <c:crosses val="autoZero"/>
        <c:auto val="1"/>
        <c:lblAlgn val="ctr"/>
        <c:lblOffset val="100"/>
        <c:noMultiLvlLbl val="0"/>
      </c:catAx>
      <c:valAx>
        <c:axId val="-14703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3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(2)'!$F$3:$F$18</c:f>
              <c:numCache>
                <c:formatCode>General</c:formatCode>
                <c:ptCount val="16"/>
                <c:pt idx="0">
                  <c:v>0.17453292519943295</c:v>
                </c:pt>
                <c:pt idx="1">
                  <c:v>0.3490658503988659</c:v>
                </c:pt>
                <c:pt idx="2">
                  <c:v>0.52359877559829882</c:v>
                </c:pt>
                <c:pt idx="3">
                  <c:v>0.69813170079773179</c:v>
                </c:pt>
                <c:pt idx="4">
                  <c:v>0.87266462599716477</c:v>
                </c:pt>
                <c:pt idx="5">
                  <c:v>1.0471975511965976</c:v>
                </c:pt>
                <c:pt idx="6">
                  <c:v>1.2217304763960306</c:v>
                </c:pt>
                <c:pt idx="7">
                  <c:v>1.3962634015954636</c:v>
                </c:pt>
                <c:pt idx="8">
                  <c:v>1.5707963267948966</c:v>
                </c:pt>
                <c:pt idx="9">
                  <c:v>1.7453292519943295</c:v>
                </c:pt>
                <c:pt idx="10">
                  <c:v>1.9198621771937625</c:v>
                </c:pt>
                <c:pt idx="11">
                  <c:v>2.0943951023931953</c:v>
                </c:pt>
                <c:pt idx="12">
                  <c:v>2.2689280275926285</c:v>
                </c:pt>
                <c:pt idx="13">
                  <c:v>2.4434609527920612</c:v>
                </c:pt>
                <c:pt idx="14">
                  <c:v>2.6179938779914944</c:v>
                </c:pt>
                <c:pt idx="15">
                  <c:v>2.7925268031909272</c:v>
                </c:pt>
              </c:numCache>
            </c:numRef>
          </c:xVal>
          <c:yVal>
            <c:numRef>
              <c:f>'Sheet1 (2)'!$D$3:$D$18</c:f>
              <c:numCache>
                <c:formatCode>General</c:formatCode>
                <c:ptCount val="16"/>
                <c:pt idx="0">
                  <c:v>4.5170000000000003</c:v>
                </c:pt>
                <c:pt idx="1">
                  <c:v>8.9309999999999992</c:v>
                </c:pt>
                <c:pt idx="2">
                  <c:v>13.275</c:v>
                </c:pt>
                <c:pt idx="3">
                  <c:v>17.600999999999999</c:v>
                </c:pt>
                <c:pt idx="4">
                  <c:v>21.437999999999999</c:v>
                </c:pt>
                <c:pt idx="5">
                  <c:v>25.475000000000001</c:v>
                </c:pt>
                <c:pt idx="6">
                  <c:v>30.082999999999998</c:v>
                </c:pt>
                <c:pt idx="7">
                  <c:v>33.341999999999999</c:v>
                </c:pt>
                <c:pt idx="8">
                  <c:v>36.503</c:v>
                </c:pt>
                <c:pt idx="9">
                  <c:v>39.103999999999999</c:v>
                </c:pt>
                <c:pt idx="10">
                  <c:v>41.887</c:v>
                </c:pt>
                <c:pt idx="11">
                  <c:v>45.247</c:v>
                </c:pt>
                <c:pt idx="12">
                  <c:v>47.481999999999999</c:v>
                </c:pt>
                <c:pt idx="13">
                  <c:v>48.698999999999998</c:v>
                </c:pt>
                <c:pt idx="14">
                  <c:v>50.143999999999998</c:v>
                </c:pt>
                <c:pt idx="15">
                  <c:v>51.445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(2)'!$F$3:$F$18</c:f>
              <c:numCache>
                <c:formatCode>General</c:formatCode>
                <c:ptCount val="16"/>
                <c:pt idx="0">
                  <c:v>0.17453292519943295</c:v>
                </c:pt>
                <c:pt idx="1">
                  <c:v>0.3490658503988659</c:v>
                </c:pt>
                <c:pt idx="2">
                  <c:v>0.52359877559829882</c:v>
                </c:pt>
                <c:pt idx="3">
                  <c:v>0.69813170079773179</c:v>
                </c:pt>
                <c:pt idx="4">
                  <c:v>0.87266462599716477</c:v>
                </c:pt>
                <c:pt idx="5">
                  <c:v>1.0471975511965976</c:v>
                </c:pt>
                <c:pt idx="6">
                  <c:v>1.2217304763960306</c:v>
                </c:pt>
                <c:pt idx="7">
                  <c:v>1.3962634015954636</c:v>
                </c:pt>
                <c:pt idx="8">
                  <c:v>1.5707963267948966</c:v>
                </c:pt>
                <c:pt idx="9">
                  <c:v>1.7453292519943295</c:v>
                </c:pt>
                <c:pt idx="10">
                  <c:v>1.9198621771937625</c:v>
                </c:pt>
                <c:pt idx="11">
                  <c:v>2.0943951023931953</c:v>
                </c:pt>
                <c:pt idx="12">
                  <c:v>2.2689280275926285</c:v>
                </c:pt>
                <c:pt idx="13">
                  <c:v>2.4434609527920612</c:v>
                </c:pt>
                <c:pt idx="14">
                  <c:v>2.6179938779914944</c:v>
                </c:pt>
                <c:pt idx="15">
                  <c:v>2.7925268031909272</c:v>
                </c:pt>
              </c:numCache>
            </c:numRef>
          </c:xVal>
          <c:yVal>
            <c:numRef>
              <c:f>'Sheet1 (2)'!$I$3:$I$18</c:f>
              <c:numCache>
                <c:formatCode>General</c:formatCode>
                <c:ptCount val="16"/>
                <c:pt idx="0">
                  <c:v>4.3864798628710009</c:v>
                </c:pt>
                <c:pt idx="1">
                  <c:v>8.7395759653565825</c:v>
                </c:pt>
                <c:pt idx="2">
                  <c:v>13.02615861764556</c:v>
                </c:pt>
                <c:pt idx="3">
                  <c:v>17.213604337444639</c:v>
                </c:pt>
                <c:pt idx="4">
                  <c:v>21.270044134377276</c:v>
                </c:pt>
                <c:pt idx="5">
                  <c:v>25.16460605224351</c:v>
                </c:pt>
                <c:pt idx="6">
                  <c:v>28.867650123247603</c:v>
                </c:pt>
                <c:pt idx="7">
                  <c:v>32.35099394605006</c:v>
                </c:pt>
                <c:pt idx="8">
                  <c:v>35.588127170858847</c:v>
                </c:pt>
                <c:pt idx="9">
                  <c:v>38.554413259198697</c:v>
                </c:pt>
                <c:pt idx="10">
                  <c:v>41.227276982844828</c:v>
                </c:pt>
                <c:pt idx="11">
                  <c:v>43.586376234941035</c:v>
                </c:pt>
                <c:pt idx="12">
                  <c:v>45.613756845715812</c:v>
                </c:pt>
                <c:pt idx="13">
                  <c:v>47.293989224555283</c:v>
                </c:pt>
                <c:pt idx="14">
                  <c:v>48.614285788504425</c:v>
                </c:pt>
                <c:pt idx="15">
                  <c:v>49.564598283494696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0350592"/>
        <c:axId val="-1470344608"/>
      </c:scatterChart>
      <c:valAx>
        <c:axId val="-14703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344608"/>
        <c:crosses val="autoZero"/>
        <c:crossBetween val="midCat"/>
      </c:valAx>
      <c:valAx>
        <c:axId val="-14703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35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</xdr:row>
      <xdr:rowOff>38100</xdr:rowOff>
    </xdr:from>
    <xdr:to>
      <xdr:col>17</xdr:col>
      <xdr:colOff>257175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3</xdr:row>
      <xdr:rowOff>47625</xdr:rowOff>
    </xdr:from>
    <xdr:to>
      <xdr:col>19</xdr:col>
      <xdr:colOff>209550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18</xdr:row>
      <xdr:rowOff>57150</xdr:rowOff>
    </xdr:from>
    <xdr:to>
      <xdr:col>19</xdr:col>
      <xdr:colOff>266700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3" sqref="H13"/>
    </sheetView>
  </sheetViews>
  <sheetFormatPr defaultRowHeight="15" x14ac:dyDescent="0.25"/>
  <cols>
    <col min="1" max="1" width="13.140625" customWidth="1"/>
    <col min="2" max="2" width="15.42578125" customWidth="1"/>
    <col min="3" max="3" width="15.85546875" customWidth="1"/>
    <col min="4" max="4" width="16.7109375" customWidth="1"/>
    <col min="7" max="7" width="16.1406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E1" t="s">
        <v>7</v>
      </c>
      <c r="F1">
        <f>PI()/180</f>
        <v>1.7453292519943295E-2</v>
      </c>
      <c r="I1">
        <f>PI()</f>
        <v>3.1415926535897931</v>
      </c>
    </row>
    <row r="2" spans="1:9" x14ac:dyDescent="0.25">
      <c r="A2" t="s">
        <v>4</v>
      </c>
      <c r="B2">
        <v>0</v>
      </c>
      <c r="E2">
        <v>0</v>
      </c>
      <c r="F2" t="s">
        <v>8</v>
      </c>
      <c r="G2" t="s">
        <v>9</v>
      </c>
      <c r="H2" t="s">
        <v>10</v>
      </c>
    </row>
    <row r="3" spans="1:9" x14ac:dyDescent="0.25">
      <c r="A3" t="s">
        <v>5</v>
      </c>
      <c r="B3">
        <v>90</v>
      </c>
      <c r="C3">
        <v>8.82</v>
      </c>
      <c r="D3">
        <v>4.5170000000000003</v>
      </c>
      <c r="E3">
        <v>9</v>
      </c>
      <c r="F3">
        <f t="shared" ref="F3:F18" si="0">$F$1*E3</f>
        <v>0.15707963267948966</v>
      </c>
      <c r="G3">
        <f>(2/0.00004)*(1-COS(F3))</f>
        <v>615.58297024311139</v>
      </c>
      <c r="H3">
        <f t="shared" ref="H3:H18" si="1">SQRT(G3)</f>
        <v>24.810944565717595</v>
      </c>
      <c r="I3">
        <f>H3/(2*$I$1)</f>
        <v>3.9487844704129538</v>
      </c>
    </row>
    <row r="4" spans="1:9" x14ac:dyDescent="0.25">
      <c r="A4" t="s">
        <v>6</v>
      </c>
      <c r="B4">
        <v>180</v>
      </c>
      <c r="C4">
        <v>9.91</v>
      </c>
      <c r="D4">
        <v>8.9309999999999992</v>
      </c>
      <c r="E4">
        <v>18</v>
      </c>
      <c r="F4">
        <f t="shared" si="0"/>
        <v>0.31415926535897931</v>
      </c>
      <c r="G4">
        <f t="shared" ref="G4:G18" si="2">(2/0.00004)*(1-COS(F4))</f>
        <v>2447.1741852423229</v>
      </c>
      <c r="H4">
        <f t="shared" si="1"/>
        <v>49.468921407711356</v>
      </c>
      <c r="I4">
        <f t="shared" ref="I4:I18" si="3">H4/(2*$I$1)</f>
        <v>7.8732233714617443</v>
      </c>
    </row>
    <row r="5" spans="1:9" x14ac:dyDescent="0.25">
      <c r="A5" t="s">
        <v>5</v>
      </c>
      <c r="B5">
        <v>270</v>
      </c>
      <c r="C5">
        <v>3.84</v>
      </c>
      <c r="D5">
        <v>13.275</v>
      </c>
      <c r="E5">
        <v>27</v>
      </c>
      <c r="F5">
        <f t="shared" si="0"/>
        <v>0.47123889803846897</v>
      </c>
      <c r="G5">
        <f t="shared" si="2"/>
        <v>5449.6737905816044</v>
      </c>
      <c r="H5">
        <f t="shared" si="1"/>
        <v>73.82190589914083</v>
      </c>
      <c r="I5">
        <f t="shared" si="3"/>
        <v>11.749121232313012</v>
      </c>
    </row>
    <row r="6" spans="1:9" x14ac:dyDescent="0.25">
      <c r="A6" t="s">
        <v>4</v>
      </c>
      <c r="B6">
        <v>360</v>
      </c>
      <c r="C6">
        <v>5.62</v>
      </c>
      <c r="D6">
        <v>17.600999999999999</v>
      </c>
      <c r="E6">
        <v>36</v>
      </c>
      <c r="F6">
        <f t="shared" si="0"/>
        <v>0.62831853071795862</v>
      </c>
      <c r="G6">
        <f t="shared" si="2"/>
        <v>9549.1502812526269</v>
      </c>
      <c r="H6">
        <f t="shared" si="1"/>
        <v>97.719753792427383</v>
      </c>
      <c r="I6">
        <f t="shared" si="3"/>
        <v>15.552581853787805</v>
      </c>
    </row>
    <row r="7" spans="1:9" x14ac:dyDescent="0.25">
      <c r="A7" t="s">
        <v>5</v>
      </c>
      <c r="B7">
        <v>450</v>
      </c>
      <c r="C7">
        <v>6.59</v>
      </c>
      <c r="D7">
        <v>21.437999999999999</v>
      </c>
      <c r="E7">
        <v>45</v>
      </c>
      <c r="F7">
        <f t="shared" si="0"/>
        <v>0.78539816339744828</v>
      </c>
      <c r="G7">
        <f t="shared" si="2"/>
        <v>14644.660940672618</v>
      </c>
      <c r="H7">
        <f t="shared" si="1"/>
        <v>121.01512690846801</v>
      </c>
      <c r="I7">
        <f t="shared" si="3"/>
        <v>19.260155636375718</v>
      </c>
    </row>
    <row r="8" spans="1:9" x14ac:dyDescent="0.25">
      <c r="A8" t="s">
        <v>6</v>
      </c>
      <c r="B8">
        <v>540</v>
      </c>
      <c r="C8">
        <v>7.3</v>
      </c>
      <c r="D8">
        <v>25.475000000000001</v>
      </c>
      <c r="E8">
        <v>54</v>
      </c>
      <c r="F8">
        <f t="shared" si="0"/>
        <v>0.94247779607693793</v>
      </c>
      <c r="G8">
        <f t="shared" si="2"/>
        <v>20610.737385376338</v>
      </c>
      <c r="H8">
        <f t="shared" si="1"/>
        <v>143.56440152550471</v>
      </c>
      <c r="I8">
        <f t="shared" si="3"/>
        <v>22.848984154813714</v>
      </c>
    </row>
    <row r="9" spans="1:9" x14ac:dyDescent="0.25">
      <c r="A9" t="s">
        <v>5</v>
      </c>
      <c r="B9">
        <v>630</v>
      </c>
      <c r="C9">
        <v>7.88</v>
      </c>
      <c r="D9">
        <v>30.082999999999998</v>
      </c>
      <c r="E9">
        <v>63</v>
      </c>
      <c r="F9">
        <f t="shared" si="0"/>
        <v>1.0995574287564276</v>
      </c>
      <c r="G9">
        <f t="shared" si="2"/>
        <v>27300.47501302266</v>
      </c>
      <c r="H9">
        <f t="shared" si="1"/>
        <v>165.22855386712874</v>
      </c>
      <c r="I9">
        <f t="shared" si="3"/>
        <v>26.296941087879038</v>
      </c>
    </row>
    <row r="10" spans="1:9" x14ac:dyDescent="0.25">
      <c r="A10" t="s">
        <v>4</v>
      </c>
      <c r="B10">
        <v>720</v>
      </c>
      <c r="C10">
        <v>8.19</v>
      </c>
      <c r="D10">
        <v>33.341999999999999</v>
      </c>
      <c r="E10">
        <v>72</v>
      </c>
      <c r="F10">
        <f t="shared" si="0"/>
        <v>1.2566370614359172</v>
      </c>
      <c r="G10">
        <f t="shared" si="2"/>
        <v>34549.150281252623</v>
      </c>
      <c r="H10">
        <f t="shared" si="1"/>
        <v>185.87401723009222</v>
      </c>
      <c r="I10">
        <f t="shared" si="3"/>
        <v>29.582768634517301</v>
      </c>
    </row>
    <row r="11" spans="1:9" x14ac:dyDescent="0.25">
      <c r="A11" t="s">
        <v>5</v>
      </c>
      <c r="B11">
        <v>810</v>
      </c>
      <c r="C11">
        <v>8.43</v>
      </c>
      <c r="D11">
        <v>36.503</v>
      </c>
      <c r="E11">
        <v>81</v>
      </c>
      <c r="F11">
        <f t="shared" si="0"/>
        <v>1.4137166941154069</v>
      </c>
      <c r="G11">
        <f t="shared" si="2"/>
        <v>42178.27674798845</v>
      </c>
      <c r="H11">
        <f t="shared" si="1"/>
        <v>205.37350546744935</v>
      </c>
      <c r="I11">
        <f t="shared" si="3"/>
        <v>32.686208575254959</v>
      </c>
    </row>
    <row r="12" spans="1:9" x14ac:dyDescent="0.25">
      <c r="A12" t="s">
        <v>6</v>
      </c>
      <c r="B12">
        <v>900</v>
      </c>
      <c r="C12">
        <v>8.6</v>
      </c>
      <c r="D12">
        <v>39.103999999999999</v>
      </c>
      <c r="E12">
        <v>90</v>
      </c>
      <c r="F12">
        <f t="shared" si="0"/>
        <v>1.5707963267948966</v>
      </c>
      <c r="G12">
        <f t="shared" si="2"/>
        <v>49999.999999999985</v>
      </c>
      <c r="H12">
        <f t="shared" si="1"/>
        <v>223.60679774997894</v>
      </c>
      <c r="I12">
        <f t="shared" si="3"/>
        <v>35.588127170858847</v>
      </c>
    </row>
    <row r="13" spans="1:9" x14ac:dyDescent="0.25">
      <c r="A13" t="s">
        <v>5</v>
      </c>
      <c r="B13">
        <v>990</v>
      </c>
      <c r="C13">
        <v>8.76</v>
      </c>
      <c r="D13">
        <v>41.887</v>
      </c>
      <c r="E13">
        <v>99</v>
      </c>
      <c r="F13">
        <f t="shared" si="0"/>
        <v>1.7278759594743862</v>
      </c>
      <c r="G13">
        <f t="shared" si="2"/>
        <v>57821.723252011529</v>
      </c>
      <c r="H13">
        <f t="shared" si="1"/>
        <v>240.46147976757428</v>
      </c>
      <c r="I13">
        <f t="shared" si="3"/>
        <v>38.270633128201226</v>
      </c>
    </row>
    <row r="14" spans="1:9" x14ac:dyDescent="0.25">
      <c r="A14" t="s">
        <v>4</v>
      </c>
      <c r="B14">
        <v>1080</v>
      </c>
      <c r="C14">
        <v>8.99</v>
      </c>
      <c r="D14">
        <v>45.247</v>
      </c>
      <c r="E14">
        <v>108</v>
      </c>
      <c r="F14">
        <f t="shared" si="0"/>
        <v>1.8849555921538759</v>
      </c>
      <c r="G14">
        <f t="shared" si="2"/>
        <v>65450.849718747362</v>
      </c>
      <c r="H14">
        <f t="shared" si="1"/>
        <v>255.83363680084634</v>
      </c>
      <c r="I14">
        <f t="shared" si="3"/>
        <v>40.71718790603132</v>
      </c>
    </row>
    <row r="15" spans="1:9" x14ac:dyDescent="0.25">
      <c r="A15" t="s">
        <v>5</v>
      </c>
      <c r="B15">
        <v>1170</v>
      </c>
      <c r="C15">
        <v>9.0399999999999991</v>
      </c>
      <c r="D15">
        <v>47.481999999999999</v>
      </c>
      <c r="E15">
        <v>117</v>
      </c>
      <c r="F15">
        <f t="shared" si="0"/>
        <v>2.0420352248333655</v>
      </c>
      <c r="G15">
        <f t="shared" si="2"/>
        <v>72699.524986977325</v>
      </c>
      <c r="H15">
        <f t="shared" si="1"/>
        <v>269.62849438992407</v>
      </c>
      <c r="I15">
        <f t="shared" si="3"/>
        <v>42.912707680581789</v>
      </c>
    </row>
    <row r="16" spans="1:9" x14ac:dyDescent="0.25">
      <c r="A16" t="s">
        <v>6</v>
      </c>
      <c r="B16">
        <v>1260</v>
      </c>
      <c r="C16">
        <v>9.09</v>
      </c>
      <c r="D16">
        <v>48.698999999999998</v>
      </c>
      <c r="E16">
        <v>126</v>
      </c>
      <c r="F16">
        <f t="shared" si="0"/>
        <v>2.1991148575128552</v>
      </c>
      <c r="G16">
        <f t="shared" si="2"/>
        <v>79389.262614623629</v>
      </c>
      <c r="H16">
        <f t="shared" si="1"/>
        <v>281.7610026505152</v>
      </c>
      <c r="I16">
        <f t="shared" si="3"/>
        <v>44.843656342358116</v>
      </c>
    </row>
    <row r="17" spans="1:9" x14ac:dyDescent="0.25">
      <c r="A17" t="s">
        <v>5</v>
      </c>
      <c r="B17">
        <v>1350</v>
      </c>
      <c r="C17">
        <v>9.14</v>
      </c>
      <c r="D17">
        <v>50.143999999999998</v>
      </c>
      <c r="E17">
        <v>135</v>
      </c>
      <c r="F17">
        <f t="shared" si="0"/>
        <v>2.3561944901923448</v>
      </c>
      <c r="G17">
        <f t="shared" si="2"/>
        <v>85355.339059327365</v>
      </c>
      <c r="H17">
        <f t="shared" si="1"/>
        <v>292.15636063472476</v>
      </c>
      <c r="I17">
        <f t="shared" si="3"/>
        <v>46.498128950754875</v>
      </c>
    </row>
    <row r="18" spans="1:9" x14ac:dyDescent="0.25">
      <c r="A18" t="s">
        <v>4</v>
      </c>
      <c r="B18">
        <v>1440</v>
      </c>
      <c r="C18">
        <v>9.19</v>
      </c>
      <c r="D18">
        <v>51.445</v>
      </c>
      <c r="E18">
        <v>144</v>
      </c>
      <c r="F18">
        <f t="shared" si="0"/>
        <v>2.5132741228718345</v>
      </c>
      <c r="G18">
        <f t="shared" si="2"/>
        <v>90450.849718747355</v>
      </c>
      <c r="H18">
        <f t="shared" si="1"/>
        <v>300.7504775037728</v>
      </c>
      <c r="I18">
        <f t="shared" si="3"/>
        <v>47.865925131973313</v>
      </c>
    </row>
    <row r="19" spans="1:9" x14ac:dyDescent="0.25">
      <c r="A19" t="s">
        <v>5</v>
      </c>
    </row>
    <row r="20" spans="1:9" x14ac:dyDescent="0.25">
      <c r="A20" t="s">
        <v>6</v>
      </c>
    </row>
    <row r="21" spans="1:9" x14ac:dyDescent="0.25">
      <c r="A21" t="s">
        <v>5</v>
      </c>
    </row>
    <row r="22" spans="1:9" x14ac:dyDescent="0.25">
      <c r="A22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8"/>
    </sheetView>
  </sheetViews>
  <sheetFormatPr defaultRowHeight="15" x14ac:dyDescent="0.25"/>
  <cols>
    <col min="1" max="1" width="12.85546875" customWidth="1"/>
    <col min="2" max="2" width="18.42578125" customWidth="1"/>
    <col min="3" max="3" width="13.85546875" customWidth="1"/>
    <col min="4" max="4" width="19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</v>
      </c>
      <c r="B2">
        <v>0</v>
      </c>
    </row>
    <row r="3" spans="1:4" x14ac:dyDescent="0.25">
      <c r="A3" t="s">
        <v>5</v>
      </c>
      <c r="B3">
        <v>90</v>
      </c>
      <c r="C3">
        <v>7.99</v>
      </c>
      <c r="D3">
        <v>3.2210000000000001</v>
      </c>
    </row>
    <row r="4" spans="1:4" x14ac:dyDescent="0.25">
      <c r="A4" t="s">
        <v>6</v>
      </c>
      <c r="B4">
        <v>180</v>
      </c>
      <c r="C4">
        <v>9.39</v>
      </c>
      <c r="D4">
        <v>6.1079999999999997</v>
      </c>
    </row>
    <row r="5" spans="1:4" x14ac:dyDescent="0.25">
      <c r="A5" t="s">
        <v>5</v>
      </c>
      <c r="B5">
        <v>270</v>
      </c>
      <c r="C5">
        <v>9.9700000000000006</v>
      </c>
      <c r="D5">
        <v>9.4510000000000005</v>
      </c>
    </row>
    <row r="6" spans="1:4" x14ac:dyDescent="0.25">
      <c r="A6" t="s">
        <v>4</v>
      </c>
      <c r="B6">
        <v>360</v>
      </c>
      <c r="C6">
        <v>1.89</v>
      </c>
      <c r="D6">
        <v>11.736000000000001</v>
      </c>
    </row>
    <row r="7" spans="1:4" x14ac:dyDescent="0.25">
      <c r="A7" t="s">
        <v>5</v>
      </c>
      <c r="B7">
        <v>450</v>
      </c>
      <c r="C7">
        <v>4.6100000000000003</v>
      </c>
      <c r="D7">
        <v>14.845000000000001</v>
      </c>
    </row>
    <row r="8" spans="1:4" x14ac:dyDescent="0.25">
      <c r="A8" t="s">
        <v>6</v>
      </c>
      <c r="B8">
        <v>540</v>
      </c>
      <c r="C8">
        <v>5.28</v>
      </c>
      <c r="D8">
        <v>16.553000000000001</v>
      </c>
    </row>
    <row r="9" spans="1:4" x14ac:dyDescent="0.25">
      <c r="A9" t="s">
        <v>5</v>
      </c>
      <c r="B9">
        <v>630</v>
      </c>
    </row>
    <row r="10" spans="1:4" x14ac:dyDescent="0.25">
      <c r="A10" t="s">
        <v>4</v>
      </c>
      <c r="B10">
        <v>720</v>
      </c>
    </row>
    <row r="11" spans="1:4" x14ac:dyDescent="0.25">
      <c r="A11" t="s">
        <v>5</v>
      </c>
      <c r="B11">
        <v>810</v>
      </c>
    </row>
    <row r="12" spans="1:4" x14ac:dyDescent="0.25">
      <c r="A12" t="s">
        <v>6</v>
      </c>
      <c r="B12">
        <v>900</v>
      </c>
    </row>
    <row r="13" spans="1:4" x14ac:dyDescent="0.25">
      <c r="A13" t="s">
        <v>5</v>
      </c>
      <c r="B13">
        <v>990</v>
      </c>
    </row>
    <row r="14" spans="1:4" x14ac:dyDescent="0.25">
      <c r="A14" t="s">
        <v>4</v>
      </c>
      <c r="B14">
        <v>1080</v>
      </c>
    </row>
    <row r="15" spans="1:4" x14ac:dyDescent="0.25">
      <c r="A15" t="s">
        <v>5</v>
      </c>
      <c r="B15">
        <v>1170</v>
      </c>
    </row>
    <row r="16" spans="1:4" x14ac:dyDescent="0.25">
      <c r="A16" t="s">
        <v>6</v>
      </c>
      <c r="B16">
        <v>1260</v>
      </c>
    </row>
    <row r="17" spans="1:2" x14ac:dyDescent="0.25">
      <c r="A17" t="s">
        <v>5</v>
      </c>
      <c r="B17">
        <v>1350</v>
      </c>
    </row>
    <row r="18" spans="1:2" x14ac:dyDescent="0.25">
      <c r="A18" t="s">
        <v>4</v>
      </c>
      <c r="B18">
        <v>1440</v>
      </c>
    </row>
    <row r="20" spans="1:2" x14ac:dyDescent="0.25">
      <c r="A20" t="s">
        <v>6</v>
      </c>
    </row>
    <row r="21" spans="1:2" x14ac:dyDescent="0.25">
      <c r="A21" t="s">
        <v>5</v>
      </c>
    </row>
    <row r="22" spans="1:2" x14ac:dyDescent="0.25">
      <c r="A2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"/>
    </sheetView>
  </sheetViews>
  <sheetFormatPr defaultRowHeight="15" x14ac:dyDescent="0.25"/>
  <cols>
    <col min="1" max="1" width="11.7109375" bestFit="1" customWidth="1"/>
  </cols>
  <sheetData>
    <row r="1" spans="1:5" x14ac:dyDescent="0.25">
      <c r="A1" t="s">
        <v>7</v>
      </c>
      <c r="B1">
        <f>PI()/180</f>
        <v>1.7453292519943295E-2</v>
      </c>
      <c r="E1">
        <f>PI()</f>
        <v>3.1415926535897931</v>
      </c>
    </row>
    <row r="2" spans="1:5" x14ac:dyDescent="0.25">
      <c r="A2">
        <v>0</v>
      </c>
    </row>
    <row r="3" spans="1:5" x14ac:dyDescent="0.25">
      <c r="A3">
        <v>9</v>
      </c>
    </row>
    <row r="4" spans="1:5" x14ac:dyDescent="0.25">
      <c r="A4">
        <v>18</v>
      </c>
    </row>
    <row r="5" spans="1:5" x14ac:dyDescent="0.25">
      <c r="A5">
        <v>27</v>
      </c>
    </row>
    <row r="6" spans="1:5" x14ac:dyDescent="0.25">
      <c r="A6">
        <v>36</v>
      </c>
    </row>
    <row r="7" spans="1:5" x14ac:dyDescent="0.25">
      <c r="A7">
        <v>45</v>
      </c>
    </row>
    <row r="8" spans="1:5" x14ac:dyDescent="0.25">
      <c r="A8">
        <v>54</v>
      </c>
    </row>
    <row r="9" spans="1:5" x14ac:dyDescent="0.25">
      <c r="A9">
        <v>63</v>
      </c>
    </row>
    <row r="10" spans="1:5" x14ac:dyDescent="0.25">
      <c r="A10">
        <v>72</v>
      </c>
    </row>
    <row r="11" spans="1:5" x14ac:dyDescent="0.25">
      <c r="A11">
        <v>81</v>
      </c>
    </row>
    <row r="12" spans="1:5" x14ac:dyDescent="0.25">
      <c r="A12">
        <v>90</v>
      </c>
    </row>
    <row r="13" spans="1:5" x14ac:dyDescent="0.25">
      <c r="A13">
        <v>99</v>
      </c>
    </row>
    <row r="14" spans="1:5" x14ac:dyDescent="0.25">
      <c r="A14">
        <v>108</v>
      </c>
    </row>
    <row r="15" spans="1:5" x14ac:dyDescent="0.25">
      <c r="A15">
        <v>117</v>
      </c>
    </row>
    <row r="16" spans="1:5" x14ac:dyDescent="0.25">
      <c r="A16">
        <v>126</v>
      </c>
    </row>
    <row r="17" spans="1:1" x14ac:dyDescent="0.25">
      <c r="A17">
        <v>135</v>
      </c>
    </row>
    <row r="18" spans="1:1" x14ac:dyDescent="0.25">
      <c r="A18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10" sqref="A10"/>
    </sheetView>
  </sheetViews>
  <sheetFormatPr defaultRowHeight="15" x14ac:dyDescent="0.25"/>
  <cols>
    <col min="1" max="1" width="13.140625" customWidth="1"/>
    <col min="2" max="2" width="15.42578125" customWidth="1"/>
    <col min="3" max="3" width="15.85546875" customWidth="1"/>
    <col min="4" max="4" width="16.7109375" customWidth="1"/>
    <col min="7" max="7" width="16.14062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E1" t="s">
        <v>7</v>
      </c>
      <c r="F1">
        <f>PI()/180</f>
        <v>1.7453292519943295E-2</v>
      </c>
      <c r="I1">
        <f>PI()</f>
        <v>3.1415926535897931</v>
      </c>
      <c r="K1" t="s">
        <v>7</v>
      </c>
      <c r="L1" t="s">
        <v>2</v>
      </c>
    </row>
    <row r="2" spans="1:12" x14ac:dyDescent="0.25">
      <c r="A2" t="s">
        <v>4</v>
      </c>
      <c r="B2">
        <v>0</v>
      </c>
      <c r="E2">
        <f>B2/9</f>
        <v>0</v>
      </c>
      <c r="F2" t="s">
        <v>8</v>
      </c>
      <c r="G2" t="s">
        <v>9</v>
      </c>
      <c r="H2" t="s">
        <v>10</v>
      </c>
      <c r="J2" t="s">
        <v>11</v>
      </c>
    </row>
    <row r="3" spans="1:12" x14ac:dyDescent="0.25">
      <c r="A3" t="s">
        <v>5</v>
      </c>
      <c r="B3">
        <v>90</v>
      </c>
      <c r="C3">
        <v>8.82</v>
      </c>
      <c r="D3">
        <v>4.5170000000000003</v>
      </c>
      <c r="E3">
        <f t="shared" ref="E3:E18" si="0">B3/9</f>
        <v>10</v>
      </c>
      <c r="F3">
        <f t="shared" ref="F3:F18" si="1">$F$1*E3</f>
        <v>0.17453292519943295</v>
      </c>
      <c r="G3">
        <f>(2/0.00004)*(1-COS(F3))</f>
        <v>759.61234938959888</v>
      </c>
      <c r="H3">
        <f t="shared" ref="H3:H18" si="2">SQRT(G3)</f>
        <v>27.561065824630202</v>
      </c>
      <c r="I3">
        <f>H3/(2*$I$1)</f>
        <v>4.3864798628710009</v>
      </c>
      <c r="J3">
        <f>COS(F3)</f>
        <v>0.98480775301220802</v>
      </c>
      <c r="K3">
        <f t="shared" ref="K3:K18" si="3">H3/9</f>
        <v>3.0623406471811334</v>
      </c>
      <c r="L3">
        <f>K3/(2*$I$1)</f>
        <v>0.48738665143011123</v>
      </c>
    </row>
    <row r="4" spans="1:12" x14ac:dyDescent="0.25">
      <c r="A4" t="s">
        <v>6</v>
      </c>
      <c r="B4">
        <v>180</v>
      </c>
      <c r="C4">
        <v>9.91</v>
      </c>
      <c r="D4">
        <v>8.9309999999999992</v>
      </c>
      <c r="E4">
        <f t="shared" si="0"/>
        <v>20</v>
      </c>
      <c r="F4">
        <f t="shared" si="1"/>
        <v>0.3490658503988659</v>
      </c>
      <c r="G4">
        <f t="shared" ref="G4:G18" si="4">(2/0.00004)*(1-COS(F4))</f>
        <v>3015.3689607045781</v>
      </c>
      <c r="H4">
        <f t="shared" si="2"/>
        <v>54.91237529650833</v>
      </c>
      <c r="I4">
        <f t="shared" ref="I4:I18" si="5">H4/(2*$I$1)</f>
        <v>8.7395759653565825</v>
      </c>
      <c r="J4">
        <f t="shared" ref="J4:J18" si="6">COS(F4)</f>
        <v>0.93969262078590843</v>
      </c>
      <c r="K4">
        <f t="shared" si="3"/>
        <v>6.10137503294537</v>
      </c>
      <c r="L4">
        <f t="shared" ref="L4:L18" si="7">K4/(2*$I$1)</f>
        <v>0.97106399615073147</v>
      </c>
    </row>
    <row r="5" spans="1:12" x14ac:dyDescent="0.25">
      <c r="A5" t="s">
        <v>5</v>
      </c>
      <c r="B5">
        <v>270</v>
      </c>
      <c r="C5">
        <v>3.84</v>
      </c>
      <c r="D5">
        <v>13.275</v>
      </c>
      <c r="E5">
        <f t="shared" si="0"/>
        <v>30</v>
      </c>
      <c r="F5">
        <f t="shared" si="1"/>
        <v>0.52359877559829882</v>
      </c>
      <c r="G5">
        <f t="shared" si="4"/>
        <v>6698.7298107780634</v>
      </c>
      <c r="H5">
        <f t="shared" si="2"/>
        <v>81.845768435381331</v>
      </c>
      <c r="I5">
        <f t="shared" si="5"/>
        <v>13.02615861764556</v>
      </c>
      <c r="J5">
        <f t="shared" si="6"/>
        <v>0.86602540378443871</v>
      </c>
      <c r="K5">
        <f t="shared" si="3"/>
        <v>9.0939742705979256</v>
      </c>
      <c r="L5">
        <f t="shared" si="7"/>
        <v>1.4473509575161734</v>
      </c>
    </row>
    <row r="6" spans="1:12" x14ac:dyDescent="0.25">
      <c r="A6" t="s">
        <v>4</v>
      </c>
      <c r="B6">
        <v>360</v>
      </c>
      <c r="C6">
        <v>5.62</v>
      </c>
      <c r="D6">
        <v>17.600999999999999</v>
      </c>
      <c r="E6">
        <f t="shared" si="0"/>
        <v>40</v>
      </c>
      <c r="F6">
        <f t="shared" si="1"/>
        <v>0.69813170079773179</v>
      </c>
      <c r="G6">
        <f t="shared" si="4"/>
        <v>11697.777844051097</v>
      </c>
      <c r="H6">
        <f t="shared" si="2"/>
        <v>108.15626585663495</v>
      </c>
      <c r="I6">
        <f t="shared" si="5"/>
        <v>17.213604337444639</v>
      </c>
      <c r="J6">
        <f t="shared" si="6"/>
        <v>0.76604444311897801</v>
      </c>
      <c r="K6">
        <f t="shared" si="3"/>
        <v>12.017362872959438</v>
      </c>
      <c r="L6">
        <f t="shared" si="7"/>
        <v>1.9126227041605153</v>
      </c>
    </row>
    <row r="7" spans="1:12" x14ac:dyDescent="0.25">
      <c r="A7" t="s">
        <v>5</v>
      </c>
      <c r="B7">
        <v>450</v>
      </c>
      <c r="C7">
        <v>6.59</v>
      </c>
      <c r="D7">
        <v>21.437999999999999</v>
      </c>
      <c r="E7">
        <f t="shared" si="0"/>
        <v>50</v>
      </c>
      <c r="F7">
        <f t="shared" si="1"/>
        <v>0.87266462599716477</v>
      </c>
      <c r="G7">
        <f t="shared" si="4"/>
        <v>17860.619515673028</v>
      </c>
      <c r="H7">
        <f t="shared" si="2"/>
        <v>133.64362878818065</v>
      </c>
      <c r="I7">
        <f t="shared" si="5"/>
        <v>21.270044134377276</v>
      </c>
      <c r="J7">
        <f t="shared" si="6"/>
        <v>0.64278760968653936</v>
      </c>
      <c r="K7">
        <f t="shared" si="3"/>
        <v>14.849292087575627</v>
      </c>
      <c r="L7">
        <f t="shared" si="7"/>
        <v>2.3633382371530307</v>
      </c>
    </row>
    <row r="8" spans="1:12" x14ac:dyDescent="0.25">
      <c r="A8" t="s">
        <v>6</v>
      </c>
      <c r="B8">
        <v>540</v>
      </c>
      <c r="C8">
        <v>7.3</v>
      </c>
      <c r="D8">
        <v>25.475000000000001</v>
      </c>
      <c r="E8">
        <f t="shared" si="0"/>
        <v>60</v>
      </c>
      <c r="F8">
        <f t="shared" si="1"/>
        <v>1.0471975511965976</v>
      </c>
      <c r="G8">
        <f t="shared" si="4"/>
        <v>24999.999999999989</v>
      </c>
      <c r="H8">
        <f t="shared" si="2"/>
        <v>158.11388300841892</v>
      </c>
      <c r="I8">
        <f t="shared" si="5"/>
        <v>25.16460605224351</v>
      </c>
      <c r="J8">
        <f t="shared" si="6"/>
        <v>0.50000000000000011</v>
      </c>
      <c r="K8">
        <f t="shared" si="3"/>
        <v>17.568209223157659</v>
      </c>
      <c r="L8">
        <f t="shared" si="7"/>
        <v>2.7960673391381681</v>
      </c>
    </row>
    <row r="9" spans="1:12" x14ac:dyDescent="0.25">
      <c r="A9" t="s">
        <v>5</v>
      </c>
      <c r="B9">
        <v>630</v>
      </c>
      <c r="C9">
        <v>7.88</v>
      </c>
      <c r="D9">
        <v>30.082999999999998</v>
      </c>
      <c r="E9">
        <f t="shared" si="0"/>
        <v>70</v>
      </c>
      <c r="F9">
        <f t="shared" si="1"/>
        <v>1.2217304763960306</v>
      </c>
      <c r="G9">
        <f t="shared" si="4"/>
        <v>32898.992833716555</v>
      </c>
      <c r="H9">
        <f t="shared" si="2"/>
        <v>181.38079510719032</v>
      </c>
      <c r="I9">
        <f t="shared" si="5"/>
        <v>28.867650123247603</v>
      </c>
      <c r="J9">
        <f t="shared" si="6"/>
        <v>0.34202014332566882</v>
      </c>
      <c r="K9">
        <f t="shared" si="3"/>
        <v>20.153421678576702</v>
      </c>
      <c r="L9">
        <f t="shared" si="7"/>
        <v>3.207516680360845</v>
      </c>
    </row>
    <row r="10" spans="1:12" x14ac:dyDescent="0.25">
      <c r="A10" t="s">
        <v>4</v>
      </c>
      <c r="B10">
        <v>720</v>
      </c>
      <c r="C10">
        <v>8.19</v>
      </c>
      <c r="D10">
        <v>33.341999999999999</v>
      </c>
      <c r="E10">
        <f t="shared" si="0"/>
        <v>80</v>
      </c>
      <c r="F10">
        <f t="shared" si="1"/>
        <v>1.3962634015954636</v>
      </c>
      <c r="G10">
        <f t="shared" si="4"/>
        <v>41317.591116653472</v>
      </c>
      <c r="H10">
        <f t="shared" si="2"/>
        <v>203.26728983447748</v>
      </c>
      <c r="I10">
        <f t="shared" si="5"/>
        <v>32.35099394605006</v>
      </c>
      <c r="J10">
        <f t="shared" si="6"/>
        <v>0.17364817766693041</v>
      </c>
      <c r="K10">
        <f t="shared" si="3"/>
        <v>22.585254426053055</v>
      </c>
      <c r="L10">
        <f t="shared" si="7"/>
        <v>3.5945548828944514</v>
      </c>
    </row>
    <row r="11" spans="1:12" x14ac:dyDescent="0.25">
      <c r="A11" t="s">
        <v>5</v>
      </c>
      <c r="B11">
        <v>810</v>
      </c>
      <c r="C11">
        <v>8.43</v>
      </c>
      <c r="D11">
        <v>36.503</v>
      </c>
      <c r="E11">
        <f t="shared" si="0"/>
        <v>90</v>
      </c>
      <c r="F11">
        <f t="shared" si="1"/>
        <v>1.5707963267948966</v>
      </c>
      <c r="G11">
        <f t="shared" si="4"/>
        <v>49999.999999999985</v>
      </c>
      <c r="H11">
        <f t="shared" si="2"/>
        <v>223.60679774997894</v>
      </c>
      <c r="I11">
        <f t="shared" si="5"/>
        <v>35.588127170858847</v>
      </c>
      <c r="J11">
        <f t="shared" si="6"/>
        <v>6.1257422745431001E-17</v>
      </c>
      <c r="K11">
        <f t="shared" si="3"/>
        <v>24.845199749997661</v>
      </c>
      <c r="L11">
        <f t="shared" si="7"/>
        <v>3.95423635231765</v>
      </c>
    </row>
    <row r="12" spans="1:12" x14ac:dyDescent="0.25">
      <c r="A12" t="s">
        <v>6</v>
      </c>
      <c r="B12">
        <v>900</v>
      </c>
      <c r="C12">
        <v>8.6</v>
      </c>
      <c r="D12">
        <v>39.103999999999999</v>
      </c>
      <c r="E12">
        <f t="shared" si="0"/>
        <v>100</v>
      </c>
      <c r="F12">
        <f t="shared" si="1"/>
        <v>1.7453292519943295</v>
      </c>
      <c r="G12">
        <f t="shared" si="4"/>
        <v>58682.408883346507</v>
      </c>
      <c r="H12">
        <f t="shared" si="2"/>
        <v>242.24452291712709</v>
      </c>
      <c r="I12">
        <f t="shared" si="5"/>
        <v>38.554413259198697</v>
      </c>
      <c r="J12">
        <f t="shared" si="6"/>
        <v>-0.1736481776669303</v>
      </c>
      <c r="K12">
        <f t="shared" si="3"/>
        <v>26.916058101903008</v>
      </c>
      <c r="L12">
        <f t="shared" si="7"/>
        <v>4.2838236954665216</v>
      </c>
    </row>
    <row r="13" spans="1:12" x14ac:dyDescent="0.25">
      <c r="A13" t="s">
        <v>5</v>
      </c>
      <c r="B13">
        <v>990</v>
      </c>
      <c r="C13">
        <v>8.76</v>
      </c>
      <c r="D13">
        <v>41.887</v>
      </c>
      <c r="E13">
        <f t="shared" si="0"/>
        <v>110</v>
      </c>
      <c r="F13">
        <f t="shared" si="1"/>
        <v>1.9198621771937625</v>
      </c>
      <c r="G13">
        <f t="shared" si="4"/>
        <v>67101.007166283423</v>
      </c>
      <c r="H13">
        <f t="shared" si="2"/>
        <v>259.03862099363374</v>
      </c>
      <c r="I13">
        <f t="shared" si="5"/>
        <v>41.227276982844828</v>
      </c>
      <c r="J13">
        <f t="shared" si="6"/>
        <v>-0.34202014332566871</v>
      </c>
      <c r="K13">
        <f t="shared" si="3"/>
        <v>28.782068999292637</v>
      </c>
      <c r="L13">
        <f t="shared" si="7"/>
        <v>4.5808085536494243</v>
      </c>
    </row>
    <row r="14" spans="1:12" x14ac:dyDescent="0.25">
      <c r="A14" t="s">
        <v>4</v>
      </c>
      <c r="B14">
        <v>1080</v>
      </c>
      <c r="C14">
        <v>8.99</v>
      </c>
      <c r="D14">
        <v>45.247</v>
      </c>
      <c r="E14">
        <f t="shared" si="0"/>
        <v>120</v>
      </c>
      <c r="F14">
        <f t="shared" si="1"/>
        <v>2.0943951023931953</v>
      </c>
      <c r="G14">
        <f t="shared" si="4"/>
        <v>74999.999999999971</v>
      </c>
      <c r="H14">
        <f t="shared" si="2"/>
        <v>273.86127875258302</v>
      </c>
      <c r="I14">
        <f t="shared" si="5"/>
        <v>43.586376234941035</v>
      </c>
      <c r="J14">
        <f t="shared" si="6"/>
        <v>-0.49999999999999978</v>
      </c>
      <c r="K14">
        <f t="shared" si="3"/>
        <v>30.429030972509224</v>
      </c>
      <c r="L14">
        <f t="shared" si="7"/>
        <v>4.8429306927712261</v>
      </c>
    </row>
    <row r="15" spans="1:12" x14ac:dyDescent="0.25">
      <c r="A15" t="s">
        <v>5</v>
      </c>
      <c r="B15">
        <v>1170</v>
      </c>
      <c r="C15">
        <v>9.0399999999999991</v>
      </c>
      <c r="D15">
        <v>47.481999999999999</v>
      </c>
      <c r="E15">
        <f t="shared" si="0"/>
        <v>130</v>
      </c>
      <c r="F15">
        <f t="shared" si="1"/>
        <v>2.2689280275926285</v>
      </c>
      <c r="G15">
        <f t="shared" si="4"/>
        <v>82139.380484326946</v>
      </c>
      <c r="H15">
        <f t="shared" si="2"/>
        <v>286.59968681826388</v>
      </c>
      <c r="I15">
        <f t="shared" si="5"/>
        <v>45.613756845715812</v>
      </c>
      <c r="J15">
        <f t="shared" si="6"/>
        <v>-0.64278760968653936</v>
      </c>
      <c r="K15">
        <f t="shared" si="3"/>
        <v>31.844409646473764</v>
      </c>
      <c r="L15">
        <f t="shared" si="7"/>
        <v>5.0681952050795349</v>
      </c>
    </row>
    <row r="16" spans="1:12" x14ac:dyDescent="0.25">
      <c r="A16" t="s">
        <v>6</v>
      </c>
      <c r="B16">
        <v>1260</v>
      </c>
      <c r="C16">
        <v>9.09</v>
      </c>
      <c r="D16">
        <v>48.698999999999998</v>
      </c>
      <c r="E16">
        <f t="shared" si="0"/>
        <v>140</v>
      </c>
      <c r="F16">
        <f t="shared" si="1"/>
        <v>2.4434609527920612</v>
      </c>
      <c r="G16">
        <f t="shared" si="4"/>
        <v>88302.222155948883</v>
      </c>
      <c r="H16">
        <f t="shared" si="2"/>
        <v>297.15689821363543</v>
      </c>
      <c r="I16">
        <f t="shared" si="5"/>
        <v>47.293989224555283</v>
      </c>
      <c r="J16">
        <f t="shared" si="6"/>
        <v>-0.7660444431189779</v>
      </c>
      <c r="K16">
        <f t="shared" si="3"/>
        <v>33.017433134848382</v>
      </c>
      <c r="L16">
        <f t="shared" si="7"/>
        <v>5.2548876916172542</v>
      </c>
    </row>
    <row r="17" spans="1:12" x14ac:dyDescent="0.25">
      <c r="A17" t="s">
        <v>5</v>
      </c>
      <c r="B17">
        <v>1350</v>
      </c>
      <c r="C17">
        <v>9.14</v>
      </c>
      <c r="D17">
        <v>50.143999999999998</v>
      </c>
      <c r="E17">
        <f t="shared" si="0"/>
        <v>150</v>
      </c>
      <c r="F17">
        <f t="shared" si="1"/>
        <v>2.6179938779914944</v>
      </c>
      <c r="G17">
        <f t="shared" si="4"/>
        <v>93301.270189221934</v>
      </c>
      <c r="H17">
        <f t="shared" si="2"/>
        <v>305.45256618536035</v>
      </c>
      <c r="I17">
        <f t="shared" si="5"/>
        <v>48.614285788504425</v>
      </c>
      <c r="J17">
        <f t="shared" si="6"/>
        <v>-0.86602540378443871</v>
      </c>
      <c r="K17">
        <f t="shared" si="3"/>
        <v>33.939174020595594</v>
      </c>
      <c r="L17">
        <f t="shared" si="7"/>
        <v>5.4015873098338245</v>
      </c>
    </row>
    <row r="18" spans="1:12" x14ac:dyDescent="0.25">
      <c r="A18" t="s">
        <v>4</v>
      </c>
      <c r="B18">
        <v>1440</v>
      </c>
      <c r="C18">
        <v>9.19</v>
      </c>
      <c r="D18">
        <v>51.445</v>
      </c>
      <c r="E18">
        <f t="shared" si="0"/>
        <v>160</v>
      </c>
      <c r="F18">
        <f t="shared" si="1"/>
        <v>2.7925268031909272</v>
      </c>
      <c r="G18">
        <f t="shared" si="4"/>
        <v>96984.631039295404</v>
      </c>
      <c r="H18">
        <f t="shared" si="2"/>
        <v>311.42355569111243</v>
      </c>
      <c r="I18">
        <f t="shared" si="5"/>
        <v>49.564598283494696</v>
      </c>
      <c r="J18">
        <f t="shared" si="6"/>
        <v>-0.93969262078590832</v>
      </c>
      <c r="K18">
        <f t="shared" si="3"/>
        <v>34.602617299012493</v>
      </c>
      <c r="L18">
        <f t="shared" si="7"/>
        <v>5.5071775870549668</v>
      </c>
    </row>
    <row r="19" spans="1:12" x14ac:dyDescent="0.25">
      <c r="A19" t="s">
        <v>5</v>
      </c>
    </row>
    <row r="20" spans="1:12" x14ac:dyDescent="0.25">
      <c r="A20" t="s">
        <v>6</v>
      </c>
      <c r="D20">
        <v>4.508</v>
      </c>
      <c r="E20">
        <v>4.49</v>
      </c>
    </row>
    <row r="21" spans="1:12" x14ac:dyDescent="0.25">
      <c r="A21" t="s">
        <v>5</v>
      </c>
      <c r="D21">
        <v>9.0679999999999996</v>
      </c>
      <c r="E21">
        <v>9.0250000000000004</v>
      </c>
    </row>
    <row r="22" spans="1:12" x14ac:dyDescent="0.25">
      <c r="A22" t="s">
        <v>4</v>
      </c>
      <c r="D22">
        <v>13.542999999999999</v>
      </c>
      <c r="E22">
        <v>13.542999999999999</v>
      </c>
    </row>
    <row r="23" spans="1:12" x14ac:dyDescent="0.25">
      <c r="D23">
        <v>17.798999999999999</v>
      </c>
      <c r="E23">
        <v>17.861000000000001</v>
      </c>
    </row>
    <row r="24" spans="1:12" x14ac:dyDescent="0.25">
      <c r="D24">
        <v>21.684999999999999</v>
      </c>
      <c r="E24">
        <v>21.648</v>
      </c>
    </row>
    <row r="25" spans="1:12" x14ac:dyDescent="0.25">
      <c r="D25">
        <v>25.666</v>
      </c>
      <c r="E25">
        <v>25.751000000000001</v>
      </c>
    </row>
    <row r="26" spans="1:12" x14ac:dyDescent="0.25">
      <c r="D26">
        <v>30.035</v>
      </c>
      <c r="E26">
        <v>30.344999999999999</v>
      </c>
    </row>
    <row r="27" spans="1:12" x14ac:dyDescent="0.25">
      <c r="D27">
        <v>33.710999999999999</v>
      </c>
      <c r="E27">
        <v>33.634</v>
      </c>
    </row>
    <row r="28" spans="1:12" x14ac:dyDescent="0.25">
      <c r="D28">
        <v>36.911000000000001</v>
      </c>
      <c r="E28">
        <v>36.83</v>
      </c>
    </row>
    <row r="29" spans="1:12" x14ac:dyDescent="0.25">
      <c r="D29">
        <v>39.552</v>
      </c>
      <c r="E29">
        <v>39.639000000000003</v>
      </c>
    </row>
    <row r="30" spans="1:12" x14ac:dyDescent="0.25">
      <c r="D30">
        <v>42.17</v>
      </c>
      <c r="E30">
        <v>42.134999999999998</v>
      </c>
    </row>
    <row r="31" spans="1:12" x14ac:dyDescent="0.25">
      <c r="D31">
        <v>45.506</v>
      </c>
      <c r="E31">
        <v>45.442</v>
      </c>
    </row>
    <row r="32" spans="1:12" x14ac:dyDescent="0.25">
      <c r="D32">
        <v>47.896999999999998</v>
      </c>
      <c r="E32">
        <v>47.835000000000001</v>
      </c>
    </row>
    <row r="33" spans="4:5" x14ac:dyDescent="0.25">
      <c r="D33">
        <v>49.137999999999998</v>
      </c>
      <c r="E33">
        <v>49.116</v>
      </c>
    </row>
    <row r="34" spans="4:5" x14ac:dyDescent="0.25">
      <c r="D34">
        <v>50.581000000000003</v>
      </c>
      <c r="E34">
        <v>50.649000000000001</v>
      </c>
    </row>
    <row r="35" spans="4:5" x14ac:dyDescent="0.25">
      <c r="D35">
        <v>51.816000000000003</v>
      </c>
      <c r="E35" s="1">
        <v>51821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Sheet1 (2)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2015-01-13T10:51:38Z</dcterms:created>
  <dcterms:modified xsi:type="dcterms:W3CDTF">2015-02-09T11:20:03Z</dcterms:modified>
</cp:coreProperties>
</file>