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4\BIO212\Paramecium_data_analysis\"/>
    </mc:Choice>
  </mc:AlternateContent>
  <bookViews>
    <workbookView xWindow="0" yWindow="0" windowWidth="18930" windowHeight="8115" activeTab="5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6" l="1"/>
  <c r="L3" i="6"/>
  <c r="M3" i="6"/>
  <c r="K4" i="6"/>
  <c r="L4" i="6"/>
  <c r="M4" i="6" s="1"/>
  <c r="K5" i="6"/>
  <c r="L5" i="6"/>
  <c r="M5" i="6" s="1"/>
  <c r="K6" i="6"/>
  <c r="L6" i="6"/>
  <c r="M6" i="6" s="1"/>
  <c r="K7" i="6"/>
  <c r="L7" i="6"/>
  <c r="M7" i="6"/>
  <c r="K8" i="6"/>
  <c r="L8" i="6"/>
  <c r="M8" i="6" s="1"/>
  <c r="K9" i="6"/>
  <c r="L9" i="6"/>
  <c r="M9" i="6"/>
  <c r="K10" i="6"/>
  <c r="L10" i="6"/>
  <c r="M10" i="6" s="1"/>
  <c r="K11" i="6"/>
  <c r="L11" i="6"/>
  <c r="M11" i="6"/>
  <c r="K12" i="6"/>
  <c r="L12" i="6"/>
  <c r="M12" i="6" s="1"/>
  <c r="K13" i="6"/>
  <c r="L13" i="6"/>
  <c r="M13" i="6"/>
  <c r="M2" i="6"/>
  <c r="K2" i="6"/>
  <c r="L2" i="6"/>
  <c r="L11" i="5"/>
  <c r="K11" i="5"/>
  <c r="K23" i="4"/>
  <c r="L23" i="4"/>
  <c r="M23" i="4" s="1"/>
  <c r="K13" i="4"/>
  <c r="L13" i="4"/>
  <c r="M13" i="4" s="1"/>
  <c r="K14" i="4"/>
  <c r="L14" i="4"/>
  <c r="M14" i="4"/>
  <c r="K15" i="4"/>
  <c r="L15" i="4"/>
  <c r="M15" i="4" s="1"/>
  <c r="K16" i="4"/>
  <c r="L16" i="4"/>
  <c r="M16" i="4"/>
  <c r="K17" i="4"/>
  <c r="L17" i="4"/>
  <c r="M17" i="4" s="1"/>
  <c r="K18" i="4"/>
  <c r="L18" i="4"/>
  <c r="M18" i="4"/>
  <c r="K19" i="4"/>
  <c r="L19" i="4"/>
  <c r="M19" i="4" s="1"/>
  <c r="K20" i="4"/>
  <c r="L20" i="4"/>
  <c r="M20" i="4"/>
  <c r="K21" i="4"/>
  <c r="L21" i="4"/>
  <c r="M21" i="4" s="1"/>
  <c r="K22" i="4"/>
  <c r="L22" i="4"/>
  <c r="M22" i="4"/>
  <c r="L12" i="4"/>
  <c r="K12" i="4"/>
  <c r="M12" i="4" s="1"/>
  <c r="L11" i="4"/>
  <c r="K11" i="4"/>
  <c r="M11" i="4" s="1"/>
  <c r="L10" i="4"/>
  <c r="K10" i="4"/>
  <c r="M10" i="4" s="1"/>
  <c r="L9" i="4"/>
  <c r="K9" i="4"/>
  <c r="M9" i="4" s="1"/>
  <c r="L8" i="4"/>
  <c r="K8" i="4"/>
  <c r="M8" i="4" s="1"/>
  <c r="L7" i="4"/>
  <c r="K7" i="4"/>
  <c r="M7" i="4" s="1"/>
  <c r="L6" i="4"/>
  <c r="K6" i="4"/>
  <c r="M6" i="4" s="1"/>
  <c r="L5" i="4"/>
  <c r="K5" i="4"/>
  <c r="M5" i="4" s="1"/>
  <c r="L4" i="4"/>
  <c r="K4" i="4"/>
  <c r="M4" i="4" s="1"/>
  <c r="L3" i="4"/>
  <c r="K3" i="4"/>
  <c r="M3" i="4" s="1"/>
  <c r="L2" i="4"/>
  <c r="K2" i="4"/>
  <c r="M2" i="4" s="1"/>
  <c r="L13" i="5"/>
  <c r="K13" i="5"/>
  <c r="L12" i="5"/>
  <c r="K12" i="5"/>
  <c r="L10" i="5"/>
  <c r="K10" i="5"/>
  <c r="L9" i="5"/>
  <c r="K9" i="5"/>
  <c r="L8" i="5"/>
  <c r="K8" i="5"/>
  <c r="L7" i="5"/>
  <c r="K7" i="5"/>
  <c r="L6" i="5"/>
  <c r="K6" i="5"/>
  <c r="M6" i="5" s="1"/>
  <c r="L5" i="5"/>
  <c r="K5" i="5"/>
  <c r="M5" i="5" s="1"/>
  <c r="L4" i="5"/>
  <c r="K4" i="5"/>
  <c r="L3" i="5"/>
  <c r="K3" i="5"/>
  <c r="L2" i="5"/>
  <c r="K2" i="5"/>
  <c r="M2" i="5" s="1"/>
  <c r="G3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2" i="4"/>
  <c r="K2" i="3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3" i="1"/>
  <c r="M3" i="5" l="1"/>
  <c r="M4" i="5"/>
  <c r="M7" i="5"/>
  <c r="M8" i="5"/>
  <c r="M9" i="5"/>
  <c r="M10" i="5"/>
  <c r="M12" i="5"/>
  <c r="M13" i="5"/>
  <c r="M11" i="5"/>
</calcChain>
</file>

<file path=xl/comments1.xml><?xml version="1.0" encoding="utf-8"?>
<comments xmlns="http://schemas.openxmlformats.org/spreadsheetml/2006/main">
  <authors>
    <author/>
  </authors>
  <commentList>
    <comment ref="A14" authorId="0" shapeId="0">
      <text>
        <r>
          <rPr>
            <sz val="10"/>
            <color rgb="FF000000"/>
            <rFont val="Arial"/>
            <family val="2"/>
          </rPr>
          <t>How did you get the videos? I thought I was the only one who had them!
As far as I remember, 7th   Feb was a thursday, the day after our last exam and me and Evelyn went for doing the  counting and I recorded the videos using my phone!
In case more proofs needed, talk to Evelyn!!!
And now I really wonder  how you have the videos??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8" authorId="0" shapeId="0">
      <text>
        <r>
          <rPr>
            <sz val="10"/>
            <color rgb="FF000000"/>
            <rFont val="Arial"/>
            <family val="2"/>
          </rPr>
          <t>How did you get the videos? I thought I was the only one who had them!
As far as I remember, 7th   Feb was a thursday, the day after our last exam and me and Evelyn went for doing the  counting and I recorded the videos using my phone!
In case more proofs needed, talk to Evelyn!!!
And now I really wonder  how you have the videos??</t>
        </r>
      </text>
    </comment>
  </commentList>
</comments>
</file>

<file path=xl/sharedStrings.xml><?xml version="1.0" encoding="utf-8"?>
<sst xmlns="http://schemas.openxmlformats.org/spreadsheetml/2006/main" count="131" uniqueCount="12">
  <si>
    <t>Flask</t>
  </si>
  <si>
    <t>Drop 1</t>
  </si>
  <si>
    <t>Drop 2</t>
  </si>
  <si>
    <t>Drop 3</t>
  </si>
  <si>
    <t>Drop 4</t>
  </si>
  <si>
    <t>Drop 5</t>
  </si>
  <si>
    <t>Total</t>
  </si>
  <si>
    <t>Date</t>
  </si>
  <si>
    <t>Time</t>
  </si>
  <si>
    <t>B</t>
  </si>
  <si>
    <t>A</t>
  </si>
  <si>
    <t>Total Volume (in 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</si>
</sst>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[$-F800]dddd\,\ mmmm\ dd\,\ yyyy"/>
    <numFmt numFmtId="169" formatCode="h:mm:ss;@"/>
    <numFmt numFmtId="170" formatCode="[$-409]d\-mmm\-yy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169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Sheet3!$H$2:$H$12</c:f>
              <c:numCache>
                <c:formatCode>[$-F800]dddd\,\ mmmm\ dd\,\ yyyy</c:formatCode>
                <c:ptCount val="11"/>
                <c:pt idx="0">
                  <c:v>41276</c:v>
                </c:pt>
                <c:pt idx="1">
                  <c:v>41307</c:v>
                </c:pt>
                <c:pt idx="2">
                  <c:v>41335</c:v>
                </c:pt>
                <c:pt idx="3">
                  <c:v>41366</c:v>
                </c:pt>
                <c:pt idx="4">
                  <c:v>41396</c:v>
                </c:pt>
                <c:pt idx="5">
                  <c:v>41427</c:v>
                </c:pt>
                <c:pt idx="6">
                  <c:v>41457</c:v>
                </c:pt>
                <c:pt idx="7">
                  <c:v>41488</c:v>
                </c:pt>
                <c:pt idx="8">
                  <c:v>41519</c:v>
                </c:pt>
                <c:pt idx="9">
                  <c:v>41580</c:v>
                </c:pt>
                <c:pt idx="10">
                  <c:v>41610</c:v>
                </c:pt>
              </c:numCache>
            </c:numRef>
          </c:xVal>
          <c:yVal>
            <c:numRef>
              <c:f>Sheet3!$G$2:$G$12</c:f>
              <c:numCache>
                <c:formatCode>General</c:formatCode>
                <c:ptCount val="11"/>
                <c:pt idx="0">
                  <c:v>46</c:v>
                </c:pt>
                <c:pt idx="1">
                  <c:v>158</c:v>
                </c:pt>
                <c:pt idx="2">
                  <c:v>437</c:v>
                </c:pt>
                <c:pt idx="3">
                  <c:v>314</c:v>
                </c:pt>
                <c:pt idx="4">
                  <c:v>301</c:v>
                </c:pt>
                <c:pt idx="5">
                  <c:v>253</c:v>
                </c:pt>
                <c:pt idx="6">
                  <c:v>392</c:v>
                </c:pt>
                <c:pt idx="7">
                  <c:v>269</c:v>
                </c:pt>
                <c:pt idx="8">
                  <c:v>277</c:v>
                </c:pt>
                <c:pt idx="9">
                  <c:v>255</c:v>
                </c:pt>
                <c:pt idx="10">
                  <c:v>229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43840"/>
        <c:axId val="231231024"/>
      </c:scatterChart>
      <c:valAx>
        <c:axId val="23334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800]dddd\,\ mmmm\ dd\,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1024"/>
        <c:crosses val="autoZero"/>
        <c:crossBetween val="midCat"/>
      </c:valAx>
      <c:valAx>
        <c:axId val="2312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4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Sheet3!$G$2:$G$12</c:f>
              <c:numCache>
                <c:formatCode>General</c:formatCode>
                <c:ptCount val="11"/>
                <c:pt idx="0">
                  <c:v>46</c:v>
                </c:pt>
                <c:pt idx="1">
                  <c:v>158</c:v>
                </c:pt>
                <c:pt idx="2">
                  <c:v>437</c:v>
                </c:pt>
                <c:pt idx="3">
                  <c:v>314</c:v>
                </c:pt>
                <c:pt idx="4">
                  <c:v>301</c:v>
                </c:pt>
                <c:pt idx="5">
                  <c:v>253</c:v>
                </c:pt>
                <c:pt idx="6">
                  <c:v>392</c:v>
                </c:pt>
                <c:pt idx="7">
                  <c:v>269</c:v>
                </c:pt>
                <c:pt idx="8">
                  <c:v>277</c:v>
                </c:pt>
                <c:pt idx="9">
                  <c:v>255</c:v>
                </c:pt>
                <c:pt idx="10">
                  <c:v>229</c:v>
                </c:pt>
              </c:numCache>
            </c:numRef>
          </c:xVal>
          <c:yVal>
            <c:numRef>
              <c:f>Sheet3!$J$2:$J$12</c:f>
              <c:numCache>
                <c:formatCode>m/d/yyyy\ h:mm</c:formatCode>
                <c:ptCount val="11"/>
                <c:pt idx="0">
                  <c:v>41276.888888888891</c:v>
                </c:pt>
                <c:pt idx="1">
                  <c:v>41307.885416666664</c:v>
                </c:pt>
                <c:pt idx="2">
                  <c:v>41335.909722222219</c:v>
                </c:pt>
                <c:pt idx="3">
                  <c:v>41366.861111111109</c:v>
                </c:pt>
                <c:pt idx="4">
                  <c:v>41396.895833333336</c:v>
                </c:pt>
                <c:pt idx="5">
                  <c:v>41427.854166666664</c:v>
                </c:pt>
                <c:pt idx="6">
                  <c:v>41457.90625</c:v>
                </c:pt>
                <c:pt idx="7">
                  <c:v>41488.854166666664</c:v>
                </c:pt>
                <c:pt idx="8">
                  <c:v>41519.864583333336</c:v>
                </c:pt>
                <c:pt idx="9">
                  <c:v>41580.854861111111</c:v>
                </c:pt>
                <c:pt idx="10">
                  <c:v>41610.854166666664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798024"/>
        <c:axId val="297798416"/>
      </c:scatterChart>
      <c:valAx>
        <c:axId val="297798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98416"/>
        <c:crosses val="autoZero"/>
        <c:crossBetween val="midCat"/>
      </c:valAx>
      <c:valAx>
        <c:axId val="29779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98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Sheet3!$G$2:$G$12</c:f>
              <c:numCache>
                <c:formatCode>General</c:formatCode>
                <c:ptCount val="11"/>
                <c:pt idx="0">
                  <c:v>46</c:v>
                </c:pt>
                <c:pt idx="1">
                  <c:v>158</c:v>
                </c:pt>
                <c:pt idx="2">
                  <c:v>437</c:v>
                </c:pt>
                <c:pt idx="3">
                  <c:v>314</c:v>
                </c:pt>
                <c:pt idx="4">
                  <c:v>301</c:v>
                </c:pt>
                <c:pt idx="5">
                  <c:v>253</c:v>
                </c:pt>
                <c:pt idx="6">
                  <c:v>392</c:v>
                </c:pt>
                <c:pt idx="7">
                  <c:v>269</c:v>
                </c:pt>
                <c:pt idx="8">
                  <c:v>277</c:v>
                </c:pt>
                <c:pt idx="9">
                  <c:v>255</c:v>
                </c:pt>
                <c:pt idx="10">
                  <c:v>229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21376"/>
        <c:axId val="183021768"/>
      </c:lineChart>
      <c:catAx>
        <c:axId val="18302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21768"/>
        <c:crosses val="autoZero"/>
        <c:auto val="1"/>
        <c:lblAlgn val="ctr"/>
        <c:lblOffset val="100"/>
        <c:noMultiLvlLbl val="0"/>
      </c:catAx>
      <c:valAx>
        <c:axId val="18302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2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Sheet5!$M$2:$M$13</c:f>
              <c:numCache>
                <c:formatCode>General</c:formatCode>
                <c:ptCount val="12"/>
                <c:pt idx="0">
                  <c:v>41306.902083333334</c:v>
                </c:pt>
                <c:pt idx="1">
                  <c:v>41307.868055555555</c:v>
                </c:pt>
                <c:pt idx="2">
                  <c:v>41308.885416666664</c:v>
                </c:pt>
                <c:pt idx="3">
                  <c:v>41309.861111111109</c:v>
                </c:pt>
                <c:pt idx="4">
                  <c:v>41310.895833333336</c:v>
                </c:pt>
                <c:pt idx="5">
                  <c:v>41311.850694444445</c:v>
                </c:pt>
                <c:pt idx="6">
                  <c:v>41312.864583333336</c:v>
                </c:pt>
                <c:pt idx="7">
                  <c:v>41313.833333333336</c:v>
                </c:pt>
                <c:pt idx="8">
                  <c:v>41314.864583333336</c:v>
                </c:pt>
                <c:pt idx="9">
                  <c:v>41315.916666666664</c:v>
                </c:pt>
                <c:pt idx="10">
                  <c:v>41316.840277777781</c:v>
                </c:pt>
                <c:pt idx="11">
                  <c:v>41317.84375</c:v>
                </c:pt>
              </c:numCache>
            </c:numRef>
          </c:xVal>
          <c:yVal>
            <c:numRef>
              <c:f>Sheet5!$G$2:$G$13</c:f>
              <c:numCache>
                <c:formatCode>General</c:formatCode>
                <c:ptCount val="12"/>
                <c:pt idx="0">
                  <c:v>52</c:v>
                </c:pt>
                <c:pt idx="1">
                  <c:v>150</c:v>
                </c:pt>
                <c:pt idx="2">
                  <c:v>212</c:v>
                </c:pt>
                <c:pt idx="3">
                  <c:v>351</c:v>
                </c:pt>
                <c:pt idx="4">
                  <c:v>221</c:v>
                </c:pt>
                <c:pt idx="5">
                  <c:v>255</c:v>
                </c:pt>
                <c:pt idx="6">
                  <c:v>232</c:v>
                </c:pt>
                <c:pt idx="7">
                  <c:v>467</c:v>
                </c:pt>
                <c:pt idx="8">
                  <c:v>327</c:v>
                </c:pt>
                <c:pt idx="9">
                  <c:v>253</c:v>
                </c:pt>
                <c:pt idx="10">
                  <c:v>341</c:v>
                </c:pt>
                <c:pt idx="11">
                  <c:v>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478584"/>
        <c:axId val="308478192"/>
      </c:scatterChart>
      <c:valAx>
        <c:axId val="30847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78192"/>
        <c:crosses val="autoZero"/>
        <c:crossBetween val="midCat"/>
      </c:valAx>
      <c:valAx>
        <c:axId val="30847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78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Sheet6!$M$2:$M$13</c:f>
              <c:numCache>
                <c:formatCode>General</c:formatCode>
                <c:ptCount val="12"/>
                <c:pt idx="0">
                  <c:v>41306.888888888891</c:v>
                </c:pt>
                <c:pt idx="1">
                  <c:v>41307.885416666664</c:v>
                </c:pt>
                <c:pt idx="2">
                  <c:v>41308.909722222219</c:v>
                </c:pt>
                <c:pt idx="3">
                  <c:v>41309.861111111109</c:v>
                </c:pt>
                <c:pt idx="4">
                  <c:v>41310.895833333336</c:v>
                </c:pt>
                <c:pt idx="5">
                  <c:v>41311.854166666664</c:v>
                </c:pt>
                <c:pt idx="6">
                  <c:v>41312.90625</c:v>
                </c:pt>
                <c:pt idx="7">
                  <c:v>41313.854166666664</c:v>
                </c:pt>
                <c:pt idx="8">
                  <c:v>41314.864583333336</c:v>
                </c:pt>
                <c:pt idx="9">
                  <c:v>41315.916666666664</c:v>
                </c:pt>
                <c:pt idx="10">
                  <c:v>41316.854861111111</c:v>
                </c:pt>
                <c:pt idx="11">
                  <c:v>41317.854166666664</c:v>
                </c:pt>
              </c:numCache>
            </c:numRef>
          </c:xVal>
          <c:yVal>
            <c:numRef>
              <c:f>Sheet6!$G$2:$G$13</c:f>
              <c:numCache>
                <c:formatCode>General</c:formatCode>
                <c:ptCount val="12"/>
                <c:pt idx="0">
                  <c:v>46</c:v>
                </c:pt>
                <c:pt idx="1">
                  <c:v>158</c:v>
                </c:pt>
                <c:pt idx="2">
                  <c:v>437</c:v>
                </c:pt>
                <c:pt idx="3">
                  <c:v>314</c:v>
                </c:pt>
                <c:pt idx="4">
                  <c:v>301</c:v>
                </c:pt>
                <c:pt idx="5">
                  <c:v>253</c:v>
                </c:pt>
                <c:pt idx="6">
                  <c:v>392</c:v>
                </c:pt>
                <c:pt idx="7">
                  <c:v>269</c:v>
                </c:pt>
                <c:pt idx="8">
                  <c:v>277</c:v>
                </c:pt>
                <c:pt idx="9">
                  <c:v>242</c:v>
                </c:pt>
                <c:pt idx="10">
                  <c:v>255</c:v>
                </c:pt>
                <c:pt idx="11">
                  <c:v>229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74368"/>
        <c:axId val="307573976"/>
      </c:scatterChart>
      <c:valAx>
        <c:axId val="30757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3976"/>
        <c:crosses val="autoZero"/>
        <c:crossBetween val="midCat"/>
      </c:valAx>
      <c:valAx>
        <c:axId val="30757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7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17</xdr:row>
      <xdr:rowOff>61912</xdr:rowOff>
    </xdr:from>
    <xdr:to>
      <xdr:col>10</xdr:col>
      <xdr:colOff>390524</xdr:colOff>
      <xdr:row>31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1</xdr:row>
      <xdr:rowOff>185737</xdr:rowOff>
    </xdr:from>
    <xdr:to>
      <xdr:col>17</xdr:col>
      <xdr:colOff>533400</xdr:colOff>
      <xdr:row>16</xdr:row>
      <xdr:rowOff>71437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552450</xdr:colOff>
      <xdr:row>17</xdr:row>
      <xdr:rowOff>52387</xdr:rowOff>
    </xdr:from>
    <xdr:to>
      <xdr:col>18</xdr:col>
      <xdr:colOff>295275</xdr:colOff>
      <xdr:row>31</xdr:row>
      <xdr:rowOff>128587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180974</xdr:colOff>
      <xdr:row>2</xdr:row>
      <xdr:rowOff>157162</xdr:rowOff>
    </xdr:from>
    <xdr:to>
      <xdr:col>18</xdr:col>
      <xdr:colOff>161924</xdr:colOff>
      <xdr:row>20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76200</xdr:rowOff>
    </xdr:from>
    <xdr:to>
      <xdr:col>15</xdr:col>
      <xdr:colOff>457200</xdr:colOff>
      <xdr:row>19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H16" sqref="H16"/>
    </sheetView>
  </sheetViews>
  <sheetFormatPr defaultRowHeight="15" x14ac:dyDescent="0.25"/>
  <cols>
    <col min="8" max="8" width="14.85546875" customWidth="1"/>
    <col min="9" max="9" width="10.140625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10</v>
      </c>
      <c r="B2">
        <v>6</v>
      </c>
      <c r="C2">
        <v>11</v>
      </c>
      <c r="D2">
        <v>10</v>
      </c>
      <c r="E2">
        <v>15</v>
      </c>
      <c r="F2">
        <v>10</v>
      </c>
      <c r="G2">
        <v>52</v>
      </c>
      <c r="H2" s="1">
        <v>41276</v>
      </c>
      <c r="I2" s="2">
        <v>0.90208333333333324</v>
      </c>
      <c r="J2" s="3">
        <f>(H2) + (I2)</f>
        <v>41276.902083333334</v>
      </c>
    </row>
    <row r="3" spans="1:10" x14ac:dyDescent="0.25">
      <c r="A3" t="s">
        <v>9</v>
      </c>
      <c r="B3">
        <v>11</v>
      </c>
      <c r="C3">
        <v>4</v>
      </c>
      <c r="D3">
        <v>9</v>
      </c>
      <c r="E3">
        <v>10</v>
      </c>
      <c r="F3">
        <v>12</v>
      </c>
      <c r="G3">
        <v>46</v>
      </c>
      <c r="H3" s="1">
        <v>41276</v>
      </c>
      <c r="I3" s="2">
        <v>0.88888888888888884</v>
      </c>
      <c r="J3" s="3">
        <f>(H3) + (I3)</f>
        <v>41276.888888888891</v>
      </c>
    </row>
    <row r="4" spans="1:10" x14ac:dyDescent="0.25">
      <c r="A4" t="s">
        <v>10</v>
      </c>
      <c r="B4">
        <v>41</v>
      </c>
      <c r="C4">
        <v>17</v>
      </c>
      <c r="D4">
        <v>25</v>
      </c>
      <c r="E4">
        <v>36</v>
      </c>
      <c r="F4">
        <v>31</v>
      </c>
      <c r="G4">
        <v>150</v>
      </c>
      <c r="H4" s="1">
        <v>41307</v>
      </c>
      <c r="I4" s="2">
        <v>0.86805555555555547</v>
      </c>
      <c r="J4" s="3">
        <f t="shared" ref="J4:J25" si="0">(H4) + (I4)</f>
        <v>41307.868055555555</v>
      </c>
    </row>
    <row r="5" spans="1:10" x14ac:dyDescent="0.25">
      <c r="A5" t="s">
        <v>9</v>
      </c>
      <c r="B5">
        <v>41</v>
      </c>
      <c r="C5">
        <v>21</v>
      </c>
      <c r="D5">
        <v>39</v>
      </c>
      <c r="E5">
        <v>37</v>
      </c>
      <c r="F5">
        <v>20</v>
      </c>
      <c r="G5">
        <v>158</v>
      </c>
      <c r="H5" s="1">
        <v>41307</v>
      </c>
      <c r="I5" s="2">
        <v>0.88541666666666663</v>
      </c>
      <c r="J5" s="3">
        <f t="shared" si="0"/>
        <v>41307.885416666664</v>
      </c>
    </row>
    <row r="6" spans="1:10" x14ac:dyDescent="0.25">
      <c r="A6" t="s">
        <v>10</v>
      </c>
      <c r="B6">
        <v>43</v>
      </c>
      <c r="C6">
        <v>46</v>
      </c>
      <c r="D6">
        <v>56</v>
      </c>
      <c r="E6">
        <v>43</v>
      </c>
      <c r="F6">
        <v>24</v>
      </c>
      <c r="G6">
        <v>212</v>
      </c>
      <c r="H6" s="1">
        <v>41335</v>
      </c>
      <c r="I6" s="2">
        <v>0.88541666666666663</v>
      </c>
      <c r="J6" s="3">
        <f t="shared" si="0"/>
        <v>41335.885416666664</v>
      </c>
    </row>
    <row r="7" spans="1:10" x14ac:dyDescent="0.25">
      <c r="A7" t="s">
        <v>9</v>
      </c>
      <c r="B7">
        <v>43</v>
      </c>
      <c r="C7">
        <v>45</v>
      </c>
      <c r="D7">
        <v>80</v>
      </c>
      <c r="E7">
        <v>205</v>
      </c>
      <c r="F7">
        <v>64</v>
      </c>
      <c r="G7">
        <v>437</v>
      </c>
      <c r="H7" s="1">
        <v>41335</v>
      </c>
      <c r="I7" s="2">
        <v>0.90972222222222221</v>
      </c>
      <c r="J7" s="3">
        <f t="shared" si="0"/>
        <v>41335.909722222219</v>
      </c>
    </row>
    <row r="8" spans="1:10" x14ac:dyDescent="0.25">
      <c r="A8" t="s">
        <v>10</v>
      </c>
      <c r="B8">
        <v>86</v>
      </c>
      <c r="C8">
        <v>55</v>
      </c>
      <c r="D8">
        <v>110</v>
      </c>
      <c r="E8">
        <v>54</v>
      </c>
      <c r="F8">
        <v>46</v>
      </c>
      <c r="G8">
        <v>351</v>
      </c>
      <c r="H8" s="1">
        <v>41366</v>
      </c>
      <c r="I8" s="2">
        <v>0.86111111111111116</v>
      </c>
      <c r="J8" s="3">
        <f t="shared" si="0"/>
        <v>41366.861111111109</v>
      </c>
    </row>
    <row r="9" spans="1:10" x14ac:dyDescent="0.25">
      <c r="A9" t="s">
        <v>9</v>
      </c>
      <c r="B9">
        <v>64</v>
      </c>
      <c r="C9">
        <v>81</v>
      </c>
      <c r="D9">
        <v>58</v>
      </c>
      <c r="E9">
        <v>55</v>
      </c>
      <c r="F9">
        <v>56</v>
      </c>
      <c r="G9">
        <v>314</v>
      </c>
      <c r="H9" s="1">
        <v>41366</v>
      </c>
      <c r="I9" s="2">
        <v>0.86111111111111116</v>
      </c>
      <c r="J9" s="3">
        <f t="shared" si="0"/>
        <v>41366.861111111109</v>
      </c>
    </row>
    <row r="10" spans="1:10" x14ac:dyDescent="0.25">
      <c r="A10" t="s">
        <v>10</v>
      </c>
      <c r="B10">
        <v>57</v>
      </c>
      <c r="C10">
        <v>35</v>
      </c>
      <c r="D10">
        <v>34</v>
      </c>
      <c r="E10">
        <v>45</v>
      </c>
      <c r="F10">
        <v>50</v>
      </c>
      <c r="G10">
        <v>221</v>
      </c>
      <c r="H10" s="1">
        <v>41396</v>
      </c>
      <c r="I10" s="2">
        <v>0.89583333333333337</v>
      </c>
      <c r="J10" s="3">
        <f t="shared" si="0"/>
        <v>41396.895833333336</v>
      </c>
    </row>
    <row r="11" spans="1:10" x14ac:dyDescent="0.25">
      <c r="A11" t="s">
        <v>9</v>
      </c>
      <c r="B11">
        <v>69</v>
      </c>
      <c r="C11">
        <v>65</v>
      </c>
      <c r="D11">
        <v>56</v>
      </c>
      <c r="E11">
        <v>57</v>
      </c>
      <c r="F11">
        <v>54</v>
      </c>
      <c r="G11">
        <v>301</v>
      </c>
      <c r="H11" s="1">
        <v>41396</v>
      </c>
      <c r="I11" s="2">
        <v>0.89583333333333337</v>
      </c>
      <c r="J11" s="3">
        <f t="shared" si="0"/>
        <v>41396.895833333336</v>
      </c>
    </row>
    <row r="12" spans="1:10" x14ac:dyDescent="0.25">
      <c r="A12" t="s">
        <v>10</v>
      </c>
      <c r="B12">
        <v>96</v>
      </c>
      <c r="C12">
        <v>39</v>
      </c>
      <c r="D12">
        <v>33</v>
      </c>
      <c r="E12">
        <v>43</v>
      </c>
      <c r="F12">
        <v>44</v>
      </c>
      <c r="G12">
        <v>255</v>
      </c>
      <c r="H12" s="1">
        <v>41427</v>
      </c>
      <c r="I12" s="2">
        <v>0.85069444444444453</v>
      </c>
      <c r="J12" s="3">
        <f t="shared" si="0"/>
        <v>41427.850694444445</v>
      </c>
    </row>
    <row r="13" spans="1:10" x14ac:dyDescent="0.25">
      <c r="A13" t="s">
        <v>9</v>
      </c>
      <c r="B13">
        <v>56</v>
      </c>
      <c r="C13">
        <v>40</v>
      </c>
      <c r="D13">
        <v>62</v>
      </c>
      <c r="E13">
        <v>47</v>
      </c>
      <c r="F13">
        <v>48</v>
      </c>
      <c r="G13">
        <v>253</v>
      </c>
      <c r="H13" s="1">
        <v>41427</v>
      </c>
      <c r="I13" s="2">
        <v>0.85416666666666663</v>
      </c>
      <c r="J13" s="3">
        <f t="shared" si="0"/>
        <v>41427.854166666664</v>
      </c>
    </row>
    <row r="14" spans="1:10" x14ac:dyDescent="0.25">
      <c r="A14" t="s">
        <v>10</v>
      </c>
      <c r="B14">
        <v>73</v>
      </c>
      <c r="C14">
        <v>51</v>
      </c>
      <c r="D14">
        <v>23</v>
      </c>
      <c r="E14">
        <v>48</v>
      </c>
      <c r="F14">
        <v>37</v>
      </c>
      <c r="G14">
        <v>232</v>
      </c>
      <c r="H14" s="1">
        <v>41457</v>
      </c>
      <c r="I14" s="2">
        <v>0.86458333333333337</v>
      </c>
      <c r="J14" s="3">
        <f t="shared" si="0"/>
        <v>41457.864583333336</v>
      </c>
    </row>
    <row r="15" spans="1:10" x14ac:dyDescent="0.25">
      <c r="A15" t="s">
        <v>9</v>
      </c>
      <c r="B15">
        <v>37</v>
      </c>
      <c r="C15">
        <v>33</v>
      </c>
      <c r="D15">
        <v>67</v>
      </c>
      <c r="E15">
        <v>151</v>
      </c>
      <c r="F15">
        <v>104</v>
      </c>
      <c r="G15">
        <v>392</v>
      </c>
      <c r="H15" s="1">
        <v>41457</v>
      </c>
      <c r="I15" s="2">
        <v>0.90625</v>
      </c>
      <c r="J15" s="3">
        <f t="shared" si="0"/>
        <v>41457.90625</v>
      </c>
    </row>
    <row r="16" spans="1:10" x14ac:dyDescent="0.25">
      <c r="A16" t="s">
        <v>10</v>
      </c>
      <c r="B16">
        <v>97</v>
      </c>
      <c r="C16">
        <v>76</v>
      </c>
      <c r="D16">
        <v>8</v>
      </c>
      <c r="E16">
        <v>284</v>
      </c>
      <c r="F16">
        <v>2</v>
      </c>
      <c r="G16">
        <v>467</v>
      </c>
      <c r="H16" s="1">
        <v>41488</v>
      </c>
      <c r="I16" s="2">
        <v>0.83333333333333337</v>
      </c>
      <c r="J16" s="3">
        <f t="shared" si="0"/>
        <v>41488.833333333336</v>
      </c>
    </row>
    <row r="17" spans="1:10" x14ac:dyDescent="0.25">
      <c r="A17" t="s">
        <v>9</v>
      </c>
      <c r="B17">
        <v>52</v>
      </c>
      <c r="C17">
        <v>45</v>
      </c>
      <c r="D17">
        <v>67</v>
      </c>
      <c r="E17">
        <v>63</v>
      </c>
      <c r="F17">
        <v>42</v>
      </c>
      <c r="G17">
        <v>269</v>
      </c>
      <c r="H17" s="1">
        <v>41488</v>
      </c>
      <c r="I17" s="2">
        <v>0.85416666666666663</v>
      </c>
      <c r="J17" s="3">
        <f t="shared" si="0"/>
        <v>41488.854166666664</v>
      </c>
    </row>
    <row r="18" spans="1:10" x14ac:dyDescent="0.25">
      <c r="A18" t="s">
        <v>10</v>
      </c>
      <c r="B18">
        <v>44</v>
      </c>
      <c r="C18">
        <v>50</v>
      </c>
      <c r="D18">
        <v>88</v>
      </c>
      <c r="E18">
        <v>145</v>
      </c>
      <c r="F18">
        <v>0</v>
      </c>
      <c r="G18">
        <v>327</v>
      </c>
      <c r="H18" s="1">
        <v>41519</v>
      </c>
      <c r="I18" s="2">
        <v>0.86458333333333337</v>
      </c>
      <c r="J18" s="3">
        <f t="shared" si="0"/>
        <v>41519.864583333336</v>
      </c>
    </row>
    <row r="19" spans="1:10" x14ac:dyDescent="0.25">
      <c r="A19" t="s">
        <v>9</v>
      </c>
      <c r="B19">
        <v>42</v>
      </c>
      <c r="C19">
        <v>71</v>
      </c>
      <c r="D19">
        <v>69</v>
      </c>
      <c r="E19">
        <v>43</v>
      </c>
      <c r="F19">
        <v>52</v>
      </c>
      <c r="G19">
        <v>277</v>
      </c>
      <c r="H19" s="1">
        <v>41519</v>
      </c>
      <c r="I19" s="2">
        <v>0.86458333333333337</v>
      </c>
      <c r="J19" s="3">
        <f t="shared" si="0"/>
        <v>41519.864583333336</v>
      </c>
    </row>
    <row r="20" spans="1:10" x14ac:dyDescent="0.25">
      <c r="A20" t="s">
        <v>10</v>
      </c>
      <c r="G20">
        <v>0</v>
      </c>
      <c r="J20" s="3">
        <f t="shared" si="0"/>
        <v>0</v>
      </c>
    </row>
    <row r="21" spans="1:10" x14ac:dyDescent="0.25">
      <c r="A21" t="s">
        <v>9</v>
      </c>
      <c r="G21">
        <v>0</v>
      </c>
      <c r="J21" s="3">
        <f t="shared" si="0"/>
        <v>0</v>
      </c>
    </row>
    <row r="22" spans="1:10" x14ac:dyDescent="0.25">
      <c r="A22" t="s">
        <v>10</v>
      </c>
      <c r="B22">
        <v>62</v>
      </c>
      <c r="C22">
        <v>53</v>
      </c>
      <c r="D22">
        <v>79</v>
      </c>
      <c r="E22">
        <v>84</v>
      </c>
      <c r="F22">
        <v>63</v>
      </c>
      <c r="G22">
        <v>341</v>
      </c>
      <c r="H22" s="1">
        <v>41580</v>
      </c>
      <c r="I22" s="2">
        <v>0.84027777777777779</v>
      </c>
      <c r="J22" s="3">
        <f t="shared" si="0"/>
        <v>41580.840277777781</v>
      </c>
    </row>
    <row r="23" spans="1:10" x14ac:dyDescent="0.25">
      <c r="A23" t="s">
        <v>9</v>
      </c>
      <c r="B23">
        <v>47</v>
      </c>
      <c r="C23">
        <v>60</v>
      </c>
      <c r="D23">
        <v>44</v>
      </c>
      <c r="E23">
        <v>71</v>
      </c>
      <c r="F23">
        <v>33</v>
      </c>
      <c r="G23">
        <v>255</v>
      </c>
      <c r="H23" s="1">
        <v>41580</v>
      </c>
      <c r="I23" s="2">
        <v>0.85486111111111107</v>
      </c>
      <c r="J23" s="3">
        <f t="shared" si="0"/>
        <v>41580.854861111111</v>
      </c>
    </row>
    <row r="24" spans="1:10" x14ac:dyDescent="0.25">
      <c r="A24" t="s">
        <v>10</v>
      </c>
      <c r="B24">
        <v>78</v>
      </c>
      <c r="C24">
        <v>74</v>
      </c>
      <c r="D24">
        <v>73</v>
      </c>
      <c r="E24">
        <v>82</v>
      </c>
      <c r="F24">
        <v>55</v>
      </c>
      <c r="G24">
        <v>362</v>
      </c>
      <c r="H24" s="1">
        <v>41610</v>
      </c>
      <c r="I24" s="2">
        <v>0.84375</v>
      </c>
      <c r="J24" s="3">
        <f t="shared" si="0"/>
        <v>41610.84375</v>
      </c>
    </row>
    <row r="25" spans="1:10" x14ac:dyDescent="0.25">
      <c r="A25" t="s">
        <v>9</v>
      </c>
      <c r="B25">
        <v>49</v>
      </c>
      <c r="C25">
        <v>38</v>
      </c>
      <c r="D25">
        <v>36</v>
      </c>
      <c r="E25">
        <v>51</v>
      </c>
      <c r="F25">
        <v>55</v>
      </c>
      <c r="G25">
        <v>229</v>
      </c>
      <c r="H25" s="1">
        <v>41610</v>
      </c>
      <c r="I25" s="2">
        <v>0.85416666666666663</v>
      </c>
      <c r="J25" s="3">
        <f t="shared" si="0"/>
        <v>41610.854166666664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workbookViewId="0">
      <selection activeCell="H2" sqref="H2:H12"/>
    </sheetView>
  </sheetViews>
  <sheetFormatPr defaultRowHeight="15" x14ac:dyDescent="0.25"/>
  <cols>
    <col min="8" max="8" width="18" bestFit="1" customWidth="1"/>
    <col min="10" max="10" width="15.85546875" bestFit="1" customWidth="1"/>
    <col min="11" max="11" width="12.140625" customWidth="1"/>
  </cols>
  <sheetData>
    <row r="2" spans="1:12" x14ac:dyDescent="0.25">
      <c r="A2" t="s">
        <v>9</v>
      </c>
      <c r="B2">
        <v>11</v>
      </c>
      <c r="C2">
        <v>4</v>
      </c>
      <c r="D2">
        <v>9</v>
      </c>
      <c r="E2">
        <v>10</v>
      </c>
      <c r="F2">
        <v>12</v>
      </c>
      <c r="G2">
        <v>46</v>
      </c>
      <c r="H2" s="5">
        <v>41276</v>
      </c>
      <c r="I2" s="2">
        <v>0.88888888888888884</v>
      </c>
      <c r="J2" s="3">
        <v>41276.888888888891</v>
      </c>
      <c r="K2" s="1">
        <f>DATE(2013,2,1)</f>
        <v>41306</v>
      </c>
      <c r="L2" s="2">
        <v>0.88888888888888884</v>
      </c>
    </row>
    <row r="3" spans="1:12" x14ac:dyDescent="0.25">
      <c r="A3" t="s">
        <v>9</v>
      </c>
      <c r="B3">
        <v>41</v>
      </c>
      <c r="C3">
        <v>21</v>
      </c>
      <c r="D3">
        <v>39</v>
      </c>
      <c r="E3">
        <v>37</v>
      </c>
      <c r="F3">
        <v>20</v>
      </c>
      <c r="G3">
        <v>158</v>
      </c>
      <c r="H3" s="5">
        <v>41307</v>
      </c>
      <c r="I3" s="2">
        <v>0.88541666666666663</v>
      </c>
      <c r="J3" s="3">
        <v>41307.885416666664</v>
      </c>
      <c r="L3" s="2">
        <v>0.88541666666666663</v>
      </c>
    </row>
    <row r="4" spans="1:12" x14ac:dyDescent="0.25">
      <c r="A4" t="s">
        <v>9</v>
      </c>
      <c r="B4">
        <v>43</v>
      </c>
      <c r="C4">
        <v>45</v>
      </c>
      <c r="D4">
        <v>80</v>
      </c>
      <c r="E4">
        <v>205</v>
      </c>
      <c r="F4">
        <v>64</v>
      </c>
      <c r="G4">
        <v>437</v>
      </c>
      <c r="H4" s="5">
        <v>41335</v>
      </c>
      <c r="I4" s="2">
        <v>0.90972222222222221</v>
      </c>
      <c r="J4" s="3">
        <v>41335.909722222219</v>
      </c>
      <c r="L4" s="2">
        <v>0.90972222222222221</v>
      </c>
    </row>
    <row r="5" spans="1:12" x14ac:dyDescent="0.25">
      <c r="A5" t="s">
        <v>9</v>
      </c>
      <c r="B5">
        <v>64</v>
      </c>
      <c r="C5">
        <v>81</v>
      </c>
      <c r="D5">
        <v>58</v>
      </c>
      <c r="E5">
        <v>55</v>
      </c>
      <c r="F5">
        <v>56</v>
      </c>
      <c r="G5">
        <v>314</v>
      </c>
      <c r="H5" s="5">
        <v>41366</v>
      </c>
      <c r="I5" s="2">
        <v>0.86111111111111116</v>
      </c>
      <c r="J5" s="3">
        <v>41366.861111111109</v>
      </c>
      <c r="L5" s="2">
        <v>0.86111111111111116</v>
      </c>
    </row>
    <row r="6" spans="1:12" x14ac:dyDescent="0.25">
      <c r="A6" t="s">
        <v>9</v>
      </c>
      <c r="B6">
        <v>69</v>
      </c>
      <c r="C6">
        <v>65</v>
      </c>
      <c r="D6">
        <v>56</v>
      </c>
      <c r="E6">
        <v>57</v>
      </c>
      <c r="F6">
        <v>54</v>
      </c>
      <c r="G6">
        <v>301</v>
      </c>
      <c r="H6" s="5">
        <v>41396</v>
      </c>
      <c r="I6" s="2">
        <v>0.89583333333333337</v>
      </c>
      <c r="J6" s="3">
        <v>41396.895833333336</v>
      </c>
      <c r="L6" s="2">
        <v>0.89583333333333337</v>
      </c>
    </row>
    <row r="7" spans="1:12" x14ac:dyDescent="0.25">
      <c r="A7" t="s">
        <v>9</v>
      </c>
      <c r="B7">
        <v>56</v>
      </c>
      <c r="C7">
        <v>40</v>
      </c>
      <c r="D7">
        <v>62</v>
      </c>
      <c r="E7">
        <v>47</v>
      </c>
      <c r="F7">
        <v>48</v>
      </c>
      <c r="G7">
        <v>253</v>
      </c>
      <c r="H7" s="5">
        <v>41427</v>
      </c>
      <c r="I7" s="2">
        <v>0.85416666666666663</v>
      </c>
      <c r="J7" s="3">
        <v>41427.854166666664</v>
      </c>
      <c r="L7" s="2">
        <v>0.85416666666666663</v>
      </c>
    </row>
    <row r="8" spans="1:12" x14ac:dyDescent="0.25">
      <c r="A8" t="s">
        <v>9</v>
      </c>
      <c r="B8">
        <v>37</v>
      </c>
      <c r="C8">
        <v>33</v>
      </c>
      <c r="D8">
        <v>67</v>
      </c>
      <c r="E8">
        <v>151</v>
      </c>
      <c r="F8">
        <v>104</v>
      </c>
      <c r="G8">
        <v>392</v>
      </c>
      <c r="H8" s="5">
        <v>41457</v>
      </c>
      <c r="I8" s="2">
        <v>0.90625</v>
      </c>
      <c r="J8" s="3">
        <v>41457.90625</v>
      </c>
      <c r="L8" s="2">
        <v>0.90625</v>
      </c>
    </row>
    <row r="9" spans="1:12" x14ac:dyDescent="0.25">
      <c r="A9" t="s">
        <v>9</v>
      </c>
      <c r="B9">
        <v>52</v>
      </c>
      <c r="C9">
        <v>45</v>
      </c>
      <c r="D9">
        <v>67</v>
      </c>
      <c r="E9">
        <v>63</v>
      </c>
      <c r="F9">
        <v>42</v>
      </c>
      <c r="G9">
        <v>269</v>
      </c>
      <c r="H9" s="5">
        <v>41488</v>
      </c>
      <c r="I9" s="2">
        <v>0.85416666666666663</v>
      </c>
      <c r="J9" s="3">
        <v>41488.854166666664</v>
      </c>
      <c r="L9" s="2">
        <v>0.85416666666666663</v>
      </c>
    </row>
    <row r="10" spans="1:12" x14ac:dyDescent="0.25">
      <c r="A10" t="s">
        <v>9</v>
      </c>
      <c r="B10">
        <v>42</v>
      </c>
      <c r="C10">
        <v>71</v>
      </c>
      <c r="D10">
        <v>69</v>
      </c>
      <c r="E10">
        <v>43</v>
      </c>
      <c r="F10">
        <v>52</v>
      </c>
      <c r="G10">
        <v>277</v>
      </c>
      <c r="H10" s="5">
        <v>41519</v>
      </c>
      <c r="I10" s="2">
        <v>0.86458333333333337</v>
      </c>
      <c r="J10" s="3">
        <v>41519.864583333336</v>
      </c>
      <c r="L10" s="2">
        <v>0.86458333333333337</v>
      </c>
    </row>
    <row r="11" spans="1:12" x14ac:dyDescent="0.25">
      <c r="A11" t="s">
        <v>9</v>
      </c>
      <c r="B11">
        <v>47</v>
      </c>
      <c r="C11">
        <v>60</v>
      </c>
      <c r="D11">
        <v>44</v>
      </c>
      <c r="E11">
        <v>71</v>
      </c>
      <c r="F11">
        <v>33</v>
      </c>
      <c r="G11">
        <v>255</v>
      </c>
      <c r="H11" s="5">
        <v>41580</v>
      </c>
      <c r="I11" s="2">
        <v>0.85486111111111107</v>
      </c>
      <c r="J11" s="3">
        <v>41580.854861111111</v>
      </c>
      <c r="L11" s="2">
        <v>0.85486111111111107</v>
      </c>
    </row>
    <row r="12" spans="1:12" x14ac:dyDescent="0.25">
      <c r="A12" t="s">
        <v>9</v>
      </c>
      <c r="B12">
        <v>49</v>
      </c>
      <c r="C12">
        <v>38</v>
      </c>
      <c r="D12">
        <v>36</v>
      </c>
      <c r="E12">
        <v>51</v>
      </c>
      <c r="F12">
        <v>55</v>
      </c>
      <c r="G12">
        <v>229</v>
      </c>
      <c r="H12" s="5">
        <v>41610</v>
      </c>
      <c r="I12" s="2">
        <v>0.85416666666666663</v>
      </c>
      <c r="J12" s="3">
        <v>41610.854166666664</v>
      </c>
      <c r="L12" s="2">
        <v>0.85416666666666663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A11" sqref="A11:XFD11"/>
    </sheetView>
  </sheetViews>
  <sheetFormatPr defaultRowHeight="15" x14ac:dyDescent="0.25"/>
  <cols>
    <col min="8" max="8" width="10.7109375" bestFit="1" customWidth="1"/>
    <col min="10" max="10" width="15.85546875" bestFit="1" customWidth="1"/>
  </cols>
  <sheetData>
    <row r="2" spans="1:10" x14ac:dyDescent="0.25">
      <c r="A2" t="s">
        <v>10</v>
      </c>
      <c r="B2">
        <v>6</v>
      </c>
      <c r="C2">
        <v>11</v>
      </c>
      <c r="D2">
        <v>10</v>
      </c>
      <c r="E2">
        <v>15</v>
      </c>
      <c r="F2">
        <v>10</v>
      </c>
      <c r="G2">
        <v>52</v>
      </c>
      <c r="H2" s="1">
        <v>41276</v>
      </c>
      <c r="I2" s="2">
        <v>0.90208333333333324</v>
      </c>
      <c r="J2" s="3">
        <v>41276.902083333334</v>
      </c>
    </row>
    <row r="3" spans="1:10" x14ac:dyDescent="0.25">
      <c r="A3" t="s">
        <v>10</v>
      </c>
      <c r="B3">
        <v>41</v>
      </c>
      <c r="C3">
        <v>17</v>
      </c>
      <c r="D3">
        <v>25</v>
      </c>
      <c r="E3">
        <v>36</v>
      </c>
      <c r="F3">
        <v>31</v>
      </c>
      <c r="G3">
        <v>150</v>
      </c>
      <c r="H3" s="1">
        <v>41307</v>
      </c>
      <c r="I3" s="2">
        <v>0.86805555555555547</v>
      </c>
      <c r="J3" s="3">
        <v>41307.868055555555</v>
      </c>
    </row>
    <row r="4" spans="1:10" x14ac:dyDescent="0.25">
      <c r="A4" t="s">
        <v>10</v>
      </c>
      <c r="B4">
        <v>43</v>
      </c>
      <c r="C4">
        <v>46</v>
      </c>
      <c r="D4">
        <v>56</v>
      </c>
      <c r="E4">
        <v>43</v>
      </c>
      <c r="F4">
        <v>24</v>
      </c>
      <c r="G4">
        <v>212</v>
      </c>
      <c r="H4" s="1">
        <v>41335</v>
      </c>
      <c r="I4" s="2">
        <v>0.88541666666666663</v>
      </c>
      <c r="J4" s="3">
        <v>41335.885416666664</v>
      </c>
    </row>
    <row r="5" spans="1:10" x14ac:dyDescent="0.25">
      <c r="A5" t="s">
        <v>10</v>
      </c>
      <c r="B5">
        <v>86</v>
      </c>
      <c r="C5">
        <v>55</v>
      </c>
      <c r="D5">
        <v>110</v>
      </c>
      <c r="E5">
        <v>54</v>
      </c>
      <c r="F5">
        <v>46</v>
      </c>
      <c r="G5">
        <v>351</v>
      </c>
      <c r="H5" s="1">
        <v>41366</v>
      </c>
      <c r="I5" s="2">
        <v>0.86111111111111116</v>
      </c>
      <c r="J5" s="3">
        <v>41366.861111111109</v>
      </c>
    </row>
    <row r="6" spans="1:10" x14ac:dyDescent="0.25">
      <c r="A6" t="s">
        <v>10</v>
      </c>
      <c r="B6">
        <v>57</v>
      </c>
      <c r="C6">
        <v>35</v>
      </c>
      <c r="D6">
        <v>34</v>
      </c>
      <c r="E6">
        <v>45</v>
      </c>
      <c r="F6">
        <v>50</v>
      </c>
      <c r="G6">
        <v>221</v>
      </c>
      <c r="H6" s="1">
        <v>41396</v>
      </c>
      <c r="I6" s="2">
        <v>0.89583333333333337</v>
      </c>
      <c r="J6" s="3">
        <v>41396.895833333336</v>
      </c>
    </row>
    <row r="7" spans="1:10" x14ac:dyDescent="0.25">
      <c r="A7" t="s">
        <v>10</v>
      </c>
      <c r="B7">
        <v>96</v>
      </c>
      <c r="C7">
        <v>39</v>
      </c>
      <c r="D7">
        <v>33</v>
      </c>
      <c r="E7">
        <v>43</v>
      </c>
      <c r="F7">
        <v>44</v>
      </c>
      <c r="G7">
        <v>255</v>
      </c>
      <c r="H7" s="1">
        <v>41427</v>
      </c>
      <c r="I7" s="2">
        <v>0.85069444444444453</v>
      </c>
      <c r="J7" s="3">
        <v>41427.850694444445</v>
      </c>
    </row>
    <row r="8" spans="1:10" x14ac:dyDescent="0.25">
      <c r="A8" t="s">
        <v>10</v>
      </c>
      <c r="B8">
        <v>73</v>
      </c>
      <c r="C8">
        <v>51</v>
      </c>
      <c r="D8">
        <v>23</v>
      </c>
      <c r="E8">
        <v>48</v>
      </c>
      <c r="F8">
        <v>37</v>
      </c>
      <c r="G8">
        <v>232</v>
      </c>
      <c r="H8" s="1">
        <v>41457</v>
      </c>
      <c r="I8" s="2">
        <v>0.86458333333333337</v>
      </c>
      <c r="J8" s="3">
        <v>41457.864583333336</v>
      </c>
    </row>
    <row r="9" spans="1:10" x14ac:dyDescent="0.25">
      <c r="A9" t="s">
        <v>10</v>
      </c>
      <c r="B9">
        <v>97</v>
      </c>
      <c r="C9">
        <v>76</v>
      </c>
      <c r="D9">
        <v>8</v>
      </c>
      <c r="E9">
        <v>284</v>
      </c>
      <c r="F9">
        <v>2</v>
      </c>
      <c r="G9">
        <v>467</v>
      </c>
      <c r="H9" s="1">
        <v>41488</v>
      </c>
      <c r="I9" s="2">
        <v>0.83333333333333337</v>
      </c>
      <c r="J9" s="3">
        <v>41488.833333333336</v>
      </c>
    </row>
    <row r="10" spans="1:10" x14ac:dyDescent="0.25">
      <c r="A10" t="s">
        <v>10</v>
      </c>
      <c r="B10">
        <v>44</v>
      </c>
      <c r="C10">
        <v>50</v>
      </c>
      <c r="D10">
        <v>88</v>
      </c>
      <c r="E10">
        <v>145</v>
      </c>
      <c r="F10">
        <v>0</v>
      </c>
      <c r="G10">
        <v>327</v>
      </c>
      <c r="H10" s="1">
        <v>41519</v>
      </c>
      <c r="I10" s="2">
        <v>0.86458333333333337</v>
      </c>
      <c r="J10" s="3">
        <v>41519.864583333336</v>
      </c>
    </row>
    <row r="11" spans="1:10" x14ac:dyDescent="0.25">
      <c r="A11" t="s">
        <v>10</v>
      </c>
      <c r="B11">
        <v>62</v>
      </c>
      <c r="C11">
        <v>53</v>
      </c>
      <c r="D11">
        <v>79</v>
      </c>
      <c r="E11">
        <v>84</v>
      </c>
      <c r="F11">
        <v>63</v>
      </c>
      <c r="G11">
        <v>341</v>
      </c>
      <c r="H11" s="1">
        <v>41580</v>
      </c>
      <c r="I11" s="2">
        <v>0.84027777777777779</v>
      </c>
      <c r="J11" s="3">
        <v>41580.840277777781</v>
      </c>
    </row>
    <row r="12" spans="1:10" x14ac:dyDescent="0.25">
      <c r="A12" t="s">
        <v>10</v>
      </c>
      <c r="B12">
        <v>78</v>
      </c>
      <c r="C12">
        <v>74</v>
      </c>
      <c r="D12">
        <v>73</v>
      </c>
      <c r="E12">
        <v>82</v>
      </c>
      <c r="F12">
        <v>55</v>
      </c>
      <c r="G12">
        <v>362</v>
      </c>
      <c r="H12" s="1">
        <v>41610</v>
      </c>
      <c r="I12" s="2">
        <v>0.84375</v>
      </c>
      <c r="J12" s="3">
        <v>41610.84375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opLeftCell="A2" workbookViewId="0">
      <selection activeCell="A23" activeCellId="10" sqref="A3:XFD3 A5:XFD5 A7:XFD7 A9:XFD9 A11:XFD11 A13:XFD13 A15:XFD15 A17:XFD17 A19:XFD19 A21:XFD21 A23:XFD23"/>
    </sheetView>
  </sheetViews>
  <sheetFormatPr defaultRowHeight="15" x14ac:dyDescent="0.25"/>
  <cols>
    <col min="7" max="7" width="5.42578125" bestFit="1" customWidth="1"/>
    <col min="8" max="8" width="9.7109375" bestFit="1" customWidth="1"/>
    <col min="11" max="11" width="15.85546875" bestFit="1" customWidth="1"/>
  </cols>
  <sheetData>
    <row r="1" spans="1:13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11</v>
      </c>
    </row>
    <row r="2" spans="1:13" x14ac:dyDescent="0.25">
      <c r="A2" s="6" t="s">
        <v>10</v>
      </c>
      <c r="B2" s="6">
        <v>6</v>
      </c>
      <c r="C2" s="6">
        <v>11</v>
      </c>
      <c r="D2" s="6">
        <v>10</v>
      </c>
      <c r="E2" s="6">
        <v>15</v>
      </c>
      <c r="F2" s="6">
        <v>10</v>
      </c>
      <c r="G2" s="6">
        <f>SUM(B2:F2)</f>
        <v>52</v>
      </c>
      <c r="H2" s="8">
        <v>41306</v>
      </c>
      <c r="I2" s="7">
        <v>0.90208333333333302</v>
      </c>
      <c r="J2" s="6">
        <v>100</v>
      </c>
      <c r="K2" s="4">
        <f>H2</f>
        <v>41306</v>
      </c>
      <c r="L2" s="4">
        <f>I2</f>
        <v>0.90208333333333302</v>
      </c>
      <c r="M2">
        <f>K2+L2</f>
        <v>41306.902083333334</v>
      </c>
    </row>
    <row r="3" spans="1:13" x14ac:dyDescent="0.25">
      <c r="A3" s="6" t="s">
        <v>9</v>
      </c>
      <c r="B3" s="6">
        <v>11</v>
      </c>
      <c r="C3" s="6">
        <v>4</v>
      </c>
      <c r="D3" s="6">
        <v>9</v>
      </c>
      <c r="E3" s="6">
        <v>10</v>
      </c>
      <c r="F3" s="6">
        <v>12</v>
      </c>
      <c r="G3" s="6">
        <f>((((B3+C3)+D3)+E3)+F3)</f>
        <v>46</v>
      </c>
      <c r="H3" s="8">
        <v>41306</v>
      </c>
      <c r="I3" s="7">
        <v>0.88888888888888895</v>
      </c>
      <c r="J3" s="6">
        <v>100</v>
      </c>
      <c r="K3" s="4">
        <f>H3</f>
        <v>41306</v>
      </c>
      <c r="L3" s="4">
        <f>I3</f>
        <v>0.88888888888888895</v>
      </c>
      <c r="M3">
        <f>K3+L3</f>
        <v>41306.888888888891</v>
      </c>
    </row>
    <row r="4" spans="1:13" x14ac:dyDescent="0.25">
      <c r="A4" s="6" t="s">
        <v>10</v>
      </c>
      <c r="B4" s="6">
        <v>41</v>
      </c>
      <c r="C4" s="6">
        <v>17</v>
      </c>
      <c r="D4" s="6">
        <v>25</v>
      </c>
      <c r="E4" s="6">
        <v>36</v>
      </c>
      <c r="F4" s="6">
        <v>31</v>
      </c>
      <c r="G4" s="6">
        <f t="shared" ref="G4:G23" si="0">SUM(B4:F4)</f>
        <v>150</v>
      </c>
      <c r="H4" s="8">
        <v>41307</v>
      </c>
      <c r="I4" s="7">
        <v>0.86805555555555602</v>
      </c>
      <c r="J4" s="6">
        <v>100</v>
      </c>
      <c r="K4" s="4">
        <f>H4</f>
        <v>41307</v>
      </c>
      <c r="L4" s="4">
        <f>I4</f>
        <v>0.86805555555555602</v>
      </c>
      <c r="M4">
        <f>K4+L4</f>
        <v>41307.868055555555</v>
      </c>
    </row>
    <row r="5" spans="1:13" x14ac:dyDescent="0.25">
      <c r="A5" s="6" t="s">
        <v>9</v>
      </c>
      <c r="B5" s="6">
        <v>41</v>
      </c>
      <c r="C5" s="6">
        <v>21</v>
      </c>
      <c r="D5" s="6">
        <v>39</v>
      </c>
      <c r="E5" s="6">
        <v>37</v>
      </c>
      <c r="F5" s="6">
        <v>20</v>
      </c>
      <c r="G5" s="6">
        <f t="shared" si="0"/>
        <v>158</v>
      </c>
      <c r="H5" s="8">
        <v>41307</v>
      </c>
      <c r="I5" s="7">
        <v>0.88541666666666696</v>
      </c>
      <c r="J5" s="6">
        <v>100</v>
      </c>
      <c r="K5" s="4">
        <f>H5</f>
        <v>41307</v>
      </c>
      <c r="L5" s="4">
        <f>I5</f>
        <v>0.88541666666666696</v>
      </c>
      <c r="M5">
        <f>K5+L5</f>
        <v>41307.885416666664</v>
      </c>
    </row>
    <row r="6" spans="1:13" x14ac:dyDescent="0.25">
      <c r="A6" s="6" t="s">
        <v>10</v>
      </c>
      <c r="B6" s="6">
        <v>43</v>
      </c>
      <c r="C6" s="6">
        <v>46</v>
      </c>
      <c r="D6" s="6">
        <v>56</v>
      </c>
      <c r="E6" s="6">
        <v>43</v>
      </c>
      <c r="F6" s="6">
        <v>24</v>
      </c>
      <c r="G6" s="6">
        <f t="shared" si="0"/>
        <v>212</v>
      </c>
      <c r="H6" s="8">
        <v>41308</v>
      </c>
      <c r="I6" s="7">
        <v>0.88541666666666696</v>
      </c>
      <c r="J6" s="6">
        <v>100</v>
      </c>
      <c r="K6" s="4">
        <f>H6</f>
        <v>41308</v>
      </c>
      <c r="L6" s="4">
        <f>I6</f>
        <v>0.88541666666666696</v>
      </c>
      <c r="M6">
        <f>K6+L6</f>
        <v>41308.885416666664</v>
      </c>
    </row>
    <row r="7" spans="1:13" x14ac:dyDescent="0.25">
      <c r="A7" s="6" t="s">
        <v>9</v>
      </c>
      <c r="B7" s="6">
        <v>43</v>
      </c>
      <c r="C7" s="6">
        <v>45</v>
      </c>
      <c r="D7" s="6">
        <v>80</v>
      </c>
      <c r="E7" s="6">
        <v>205</v>
      </c>
      <c r="F7" s="6">
        <v>64</v>
      </c>
      <c r="G7" s="6">
        <f t="shared" si="0"/>
        <v>437</v>
      </c>
      <c r="H7" s="8">
        <v>41308</v>
      </c>
      <c r="I7" s="7">
        <v>0.90972222222222199</v>
      </c>
      <c r="J7" s="6">
        <v>100</v>
      </c>
      <c r="K7" s="4">
        <f>H7</f>
        <v>41308</v>
      </c>
      <c r="L7" s="4">
        <f>I7</f>
        <v>0.90972222222222199</v>
      </c>
      <c r="M7">
        <f>K7+L7</f>
        <v>41308.909722222219</v>
      </c>
    </row>
    <row r="8" spans="1:13" x14ac:dyDescent="0.25">
      <c r="A8" s="6" t="s">
        <v>10</v>
      </c>
      <c r="B8" s="6">
        <v>86</v>
      </c>
      <c r="C8" s="6">
        <v>55</v>
      </c>
      <c r="D8" s="6">
        <v>110</v>
      </c>
      <c r="E8" s="6">
        <v>54</v>
      </c>
      <c r="F8" s="6">
        <v>46</v>
      </c>
      <c r="G8" s="6">
        <f t="shared" si="0"/>
        <v>351</v>
      </c>
      <c r="H8" s="8">
        <v>41309</v>
      </c>
      <c r="I8" s="7">
        <v>0.86111111111111105</v>
      </c>
      <c r="J8" s="6">
        <v>100</v>
      </c>
      <c r="K8" s="4">
        <f>H8</f>
        <v>41309</v>
      </c>
      <c r="L8" s="4">
        <f>I8</f>
        <v>0.86111111111111105</v>
      </c>
      <c r="M8">
        <f>K8+L8</f>
        <v>41309.861111111109</v>
      </c>
    </row>
    <row r="9" spans="1:13" x14ac:dyDescent="0.25">
      <c r="A9" s="6" t="s">
        <v>9</v>
      </c>
      <c r="B9" s="6">
        <v>64</v>
      </c>
      <c r="C9" s="6">
        <v>81</v>
      </c>
      <c r="D9" s="6">
        <v>58</v>
      </c>
      <c r="E9" s="6">
        <v>55</v>
      </c>
      <c r="F9" s="6">
        <v>56</v>
      </c>
      <c r="G9" s="6">
        <f t="shared" si="0"/>
        <v>314</v>
      </c>
      <c r="H9" s="8">
        <v>41309</v>
      </c>
      <c r="I9" s="7">
        <v>0.86111111111111105</v>
      </c>
      <c r="J9" s="6">
        <v>100</v>
      </c>
      <c r="K9" s="4">
        <f>H9</f>
        <v>41309</v>
      </c>
      <c r="L9" s="4">
        <f>I9</f>
        <v>0.86111111111111105</v>
      </c>
      <c r="M9">
        <f>K9+L9</f>
        <v>41309.861111111109</v>
      </c>
    </row>
    <row r="10" spans="1:13" x14ac:dyDescent="0.25">
      <c r="A10" s="6" t="s">
        <v>10</v>
      </c>
      <c r="B10" s="6">
        <v>57</v>
      </c>
      <c r="C10" s="6">
        <v>35</v>
      </c>
      <c r="D10" s="6">
        <v>34</v>
      </c>
      <c r="E10" s="6">
        <v>45</v>
      </c>
      <c r="F10" s="6">
        <v>50</v>
      </c>
      <c r="G10" s="6">
        <f t="shared" si="0"/>
        <v>221</v>
      </c>
      <c r="H10" s="8">
        <v>41310</v>
      </c>
      <c r="I10" s="7">
        <v>0.89583333333333304</v>
      </c>
      <c r="J10" s="6">
        <v>100</v>
      </c>
      <c r="K10" s="4">
        <f>H10</f>
        <v>41310</v>
      </c>
      <c r="L10" s="4">
        <f>I10</f>
        <v>0.89583333333333304</v>
      </c>
      <c r="M10">
        <f>K10+L10</f>
        <v>41310.895833333336</v>
      </c>
    </row>
    <row r="11" spans="1:13" x14ac:dyDescent="0.25">
      <c r="A11" s="6" t="s">
        <v>9</v>
      </c>
      <c r="B11" s="6">
        <v>69</v>
      </c>
      <c r="C11" s="6">
        <v>65</v>
      </c>
      <c r="D11" s="6">
        <v>56</v>
      </c>
      <c r="E11" s="6">
        <v>57</v>
      </c>
      <c r="F11" s="6">
        <v>54</v>
      </c>
      <c r="G11" s="6">
        <f t="shared" si="0"/>
        <v>301</v>
      </c>
      <c r="H11" s="8">
        <v>41310</v>
      </c>
      <c r="I11" s="7">
        <v>0.89583333333333304</v>
      </c>
      <c r="J11" s="6">
        <v>100</v>
      </c>
      <c r="K11" s="4">
        <f>H11</f>
        <v>41310</v>
      </c>
      <c r="L11" s="4">
        <f>I11</f>
        <v>0.89583333333333304</v>
      </c>
      <c r="M11">
        <f>K11+L11</f>
        <v>41310.895833333336</v>
      </c>
    </row>
    <row r="12" spans="1:13" x14ac:dyDescent="0.25">
      <c r="A12" s="6" t="s">
        <v>10</v>
      </c>
      <c r="B12" s="6">
        <v>96</v>
      </c>
      <c r="C12" s="6">
        <v>39</v>
      </c>
      <c r="D12" s="6">
        <v>33</v>
      </c>
      <c r="E12" s="6">
        <v>43</v>
      </c>
      <c r="F12" s="6">
        <v>44</v>
      </c>
      <c r="G12" s="6">
        <f t="shared" si="0"/>
        <v>255</v>
      </c>
      <c r="H12" s="8">
        <v>41311</v>
      </c>
      <c r="I12" s="7">
        <v>0.85069444444444398</v>
      </c>
      <c r="J12" s="6">
        <v>100</v>
      </c>
      <c r="K12" s="4">
        <f>H12</f>
        <v>41311</v>
      </c>
      <c r="L12" s="4">
        <f>I12</f>
        <v>0.85069444444444398</v>
      </c>
      <c r="M12">
        <f>K12+L12</f>
        <v>41311.850694444445</v>
      </c>
    </row>
    <row r="13" spans="1:13" x14ac:dyDescent="0.25">
      <c r="A13" s="6" t="s">
        <v>9</v>
      </c>
      <c r="B13" s="6">
        <v>56</v>
      </c>
      <c r="C13" s="6">
        <v>40</v>
      </c>
      <c r="D13" s="6">
        <v>62</v>
      </c>
      <c r="E13" s="6">
        <v>47</v>
      </c>
      <c r="F13" s="6">
        <v>48</v>
      </c>
      <c r="G13" s="6">
        <f t="shared" si="0"/>
        <v>253</v>
      </c>
      <c r="H13" s="8">
        <v>41311</v>
      </c>
      <c r="I13" s="7">
        <v>0.85416666666666696</v>
      </c>
      <c r="J13" s="6">
        <v>100</v>
      </c>
      <c r="K13" s="4">
        <f t="shared" ref="K13:K22" si="1">H13</f>
        <v>41311</v>
      </c>
      <c r="L13" s="4">
        <f t="shared" ref="L13:L22" si="2">I13</f>
        <v>0.85416666666666696</v>
      </c>
      <c r="M13">
        <f t="shared" ref="M13:M22" si="3">K13+L13</f>
        <v>41311.854166666664</v>
      </c>
    </row>
    <row r="14" spans="1:13" x14ac:dyDescent="0.25">
      <c r="A14" s="6" t="s">
        <v>10</v>
      </c>
      <c r="B14" s="6">
        <v>73</v>
      </c>
      <c r="C14" s="6">
        <v>51</v>
      </c>
      <c r="D14" s="6">
        <v>23</v>
      </c>
      <c r="E14" s="6">
        <v>48</v>
      </c>
      <c r="F14" s="6">
        <v>37</v>
      </c>
      <c r="G14" s="6">
        <f t="shared" si="0"/>
        <v>232</v>
      </c>
      <c r="H14" s="8">
        <v>41312</v>
      </c>
      <c r="I14" s="7">
        <v>0.86458333333333304</v>
      </c>
      <c r="J14" s="6">
        <v>100</v>
      </c>
      <c r="K14" s="4">
        <f t="shared" si="1"/>
        <v>41312</v>
      </c>
      <c r="L14" s="4">
        <f t="shared" si="2"/>
        <v>0.86458333333333304</v>
      </c>
      <c r="M14">
        <f t="shared" si="3"/>
        <v>41312.864583333336</v>
      </c>
    </row>
    <row r="15" spans="1:13" x14ac:dyDescent="0.25">
      <c r="A15" s="6" t="s">
        <v>9</v>
      </c>
      <c r="B15" s="6">
        <v>37</v>
      </c>
      <c r="C15" s="6">
        <v>33</v>
      </c>
      <c r="D15" s="6">
        <v>67</v>
      </c>
      <c r="E15" s="6">
        <v>151</v>
      </c>
      <c r="F15" s="6">
        <v>104</v>
      </c>
      <c r="G15" s="6">
        <f t="shared" si="0"/>
        <v>392</v>
      </c>
      <c r="H15" s="8">
        <v>41312</v>
      </c>
      <c r="I15" s="7">
        <v>0.90625</v>
      </c>
      <c r="J15" s="6">
        <v>100</v>
      </c>
      <c r="K15" s="4">
        <f t="shared" si="1"/>
        <v>41312</v>
      </c>
      <c r="L15" s="4">
        <f t="shared" si="2"/>
        <v>0.90625</v>
      </c>
      <c r="M15">
        <f t="shared" si="3"/>
        <v>41312.90625</v>
      </c>
    </row>
    <row r="16" spans="1:13" x14ac:dyDescent="0.25">
      <c r="A16" s="6" t="s">
        <v>10</v>
      </c>
      <c r="B16" s="6">
        <v>97</v>
      </c>
      <c r="C16" s="6">
        <v>76</v>
      </c>
      <c r="D16" s="6">
        <v>8</v>
      </c>
      <c r="E16" s="6">
        <v>284</v>
      </c>
      <c r="F16" s="6">
        <v>2</v>
      </c>
      <c r="G16" s="6">
        <f t="shared" si="0"/>
        <v>467</v>
      </c>
      <c r="H16" s="8">
        <v>41313</v>
      </c>
      <c r="I16" s="7">
        <v>0.83333333333333304</v>
      </c>
      <c r="J16" s="6">
        <v>100</v>
      </c>
      <c r="K16" s="4">
        <f t="shared" si="1"/>
        <v>41313</v>
      </c>
      <c r="L16" s="4">
        <f t="shared" si="2"/>
        <v>0.83333333333333304</v>
      </c>
      <c r="M16">
        <f t="shared" si="3"/>
        <v>41313.833333333336</v>
      </c>
    </row>
    <row r="17" spans="1:13" x14ac:dyDescent="0.25">
      <c r="A17" s="6" t="s">
        <v>9</v>
      </c>
      <c r="B17" s="6">
        <v>52</v>
      </c>
      <c r="C17" s="6">
        <v>45</v>
      </c>
      <c r="D17" s="6">
        <v>67</v>
      </c>
      <c r="E17" s="6">
        <v>63</v>
      </c>
      <c r="F17" s="6">
        <v>42</v>
      </c>
      <c r="G17" s="6">
        <f t="shared" si="0"/>
        <v>269</v>
      </c>
      <c r="H17" s="8">
        <v>41313</v>
      </c>
      <c r="I17" s="7">
        <v>0.85416666666666696</v>
      </c>
      <c r="J17" s="6">
        <v>100</v>
      </c>
      <c r="K17" s="4">
        <f t="shared" si="1"/>
        <v>41313</v>
      </c>
      <c r="L17" s="4">
        <f t="shared" si="2"/>
        <v>0.85416666666666696</v>
      </c>
      <c r="M17">
        <f t="shared" si="3"/>
        <v>41313.854166666664</v>
      </c>
    </row>
    <row r="18" spans="1:13" x14ac:dyDescent="0.25">
      <c r="A18" s="6" t="s">
        <v>10</v>
      </c>
      <c r="B18" s="6">
        <v>44</v>
      </c>
      <c r="C18" s="6">
        <v>50</v>
      </c>
      <c r="D18" s="6">
        <v>88</v>
      </c>
      <c r="E18" s="6">
        <v>145</v>
      </c>
      <c r="F18" s="6">
        <v>0</v>
      </c>
      <c r="G18" s="6">
        <f t="shared" si="0"/>
        <v>327</v>
      </c>
      <c r="H18" s="8">
        <v>41314</v>
      </c>
      <c r="I18" s="7">
        <v>0.86458333333333304</v>
      </c>
      <c r="J18" s="6">
        <v>100</v>
      </c>
      <c r="K18" s="4">
        <f t="shared" si="1"/>
        <v>41314</v>
      </c>
      <c r="L18" s="4">
        <f t="shared" si="2"/>
        <v>0.86458333333333304</v>
      </c>
      <c r="M18">
        <f t="shared" si="3"/>
        <v>41314.864583333336</v>
      </c>
    </row>
    <row r="19" spans="1:13" x14ac:dyDescent="0.25">
      <c r="A19" s="6" t="s">
        <v>9</v>
      </c>
      <c r="B19" s="6">
        <v>42</v>
      </c>
      <c r="C19" s="6">
        <v>71</v>
      </c>
      <c r="D19" s="6">
        <v>69</v>
      </c>
      <c r="E19" s="6">
        <v>43</v>
      </c>
      <c r="F19" s="6">
        <v>52</v>
      </c>
      <c r="G19" s="6">
        <f t="shared" si="0"/>
        <v>277</v>
      </c>
      <c r="H19" s="8">
        <v>41314</v>
      </c>
      <c r="I19" s="7">
        <v>0.86458333333333304</v>
      </c>
      <c r="J19" s="6">
        <v>100</v>
      </c>
      <c r="K19" s="4">
        <f t="shared" si="1"/>
        <v>41314</v>
      </c>
      <c r="L19" s="4">
        <f t="shared" si="2"/>
        <v>0.86458333333333304</v>
      </c>
      <c r="M19">
        <f t="shared" si="3"/>
        <v>41314.864583333336</v>
      </c>
    </row>
    <row r="20" spans="1:13" x14ac:dyDescent="0.25">
      <c r="A20" s="6" t="s">
        <v>10</v>
      </c>
      <c r="B20" s="6">
        <v>62</v>
      </c>
      <c r="C20" s="6">
        <v>53</v>
      </c>
      <c r="D20" s="6">
        <v>79</v>
      </c>
      <c r="E20" s="6">
        <v>84</v>
      </c>
      <c r="F20" s="6">
        <v>63</v>
      </c>
      <c r="G20" s="6">
        <f t="shared" si="0"/>
        <v>341</v>
      </c>
      <c r="H20" s="8">
        <v>41316</v>
      </c>
      <c r="I20" s="7">
        <v>0.84027777777777801</v>
      </c>
      <c r="J20" s="6">
        <v>100</v>
      </c>
      <c r="K20" s="4">
        <f t="shared" si="1"/>
        <v>41316</v>
      </c>
      <c r="L20" s="4">
        <f t="shared" si="2"/>
        <v>0.84027777777777801</v>
      </c>
      <c r="M20">
        <f t="shared" si="3"/>
        <v>41316.840277777781</v>
      </c>
    </row>
    <row r="21" spans="1:13" x14ac:dyDescent="0.25">
      <c r="A21" s="6" t="s">
        <v>9</v>
      </c>
      <c r="B21" s="6">
        <v>47</v>
      </c>
      <c r="C21" s="6">
        <v>60</v>
      </c>
      <c r="D21" s="6">
        <v>44</v>
      </c>
      <c r="E21" s="6">
        <v>71</v>
      </c>
      <c r="F21" s="6">
        <v>33</v>
      </c>
      <c r="G21" s="6">
        <f t="shared" si="0"/>
        <v>255</v>
      </c>
      <c r="H21" s="8">
        <v>41316</v>
      </c>
      <c r="I21" s="7">
        <v>0.85486111111111096</v>
      </c>
      <c r="J21" s="6">
        <v>100</v>
      </c>
      <c r="K21" s="4">
        <f t="shared" si="1"/>
        <v>41316</v>
      </c>
      <c r="L21" s="4">
        <f t="shared" si="2"/>
        <v>0.85486111111111096</v>
      </c>
      <c r="M21">
        <f t="shared" si="3"/>
        <v>41316.854861111111</v>
      </c>
    </row>
    <row r="22" spans="1:13" x14ac:dyDescent="0.25">
      <c r="A22" s="6" t="s">
        <v>10</v>
      </c>
      <c r="B22" s="6">
        <v>78</v>
      </c>
      <c r="C22" s="6">
        <v>74</v>
      </c>
      <c r="D22" s="6">
        <v>73</v>
      </c>
      <c r="E22" s="6">
        <v>82</v>
      </c>
      <c r="F22" s="6">
        <v>55</v>
      </c>
      <c r="G22" s="6">
        <f t="shared" si="0"/>
        <v>362</v>
      </c>
      <c r="H22" s="8">
        <v>41317</v>
      </c>
      <c r="I22" s="7">
        <v>0.84375</v>
      </c>
      <c r="J22" s="6">
        <v>100</v>
      </c>
      <c r="K22" s="4">
        <f t="shared" si="1"/>
        <v>41317</v>
      </c>
      <c r="L22" s="4">
        <f t="shared" si="2"/>
        <v>0.84375</v>
      </c>
      <c r="M22">
        <f t="shared" si="3"/>
        <v>41317.84375</v>
      </c>
    </row>
    <row r="23" spans="1:13" x14ac:dyDescent="0.25">
      <c r="A23" s="6" t="s">
        <v>9</v>
      </c>
      <c r="B23" s="6">
        <v>49</v>
      </c>
      <c r="C23" s="6">
        <v>38</v>
      </c>
      <c r="D23" s="6">
        <v>36</v>
      </c>
      <c r="E23" s="6">
        <v>51</v>
      </c>
      <c r="F23" s="6">
        <v>55</v>
      </c>
      <c r="G23" s="6">
        <f t="shared" si="0"/>
        <v>229</v>
      </c>
      <c r="H23" s="8">
        <v>41317</v>
      </c>
      <c r="I23" s="7">
        <v>0.85416666666666696</v>
      </c>
      <c r="J23" s="6">
        <v>100</v>
      </c>
      <c r="K23" s="4">
        <f>H23</f>
        <v>41317</v>
      </c>
      <c r="L23" s="4">
        <f>I23</f>
        <v>0.85416666666666696</v>
      </c>
      <c r="M23">
        <f>K23+L23</f>
        <v>41317.854166666664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workbookViewId="0">
      <selection activeCell="L2" sqref="L2:M2"/>
    </sheetView>
  </sheetViews>
  <sheetFormatPr defaultRowHeight="15" x14ac:dyDescent="0.25"/>
  <cols>
    <col min="8" max="8" width="9.7109375" bestFit="1" customWidth="1"/>
    <col min="11" max="11" width="15.85546875" bestFit="1" customWidth="1"/>
  </cols>
  <sheetData>
    <row r="1" spans="1:13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11</v>
      </c>
    </row>
    <row r="2" spans="1:13" x14ac:dyDescent="0.25">
      <c r="A2" s="6" t="s">
        <v>10</v>
      </c>
      <c r="B2" s="6">
        <v>6</v>
      </c>
      <c r="C2" s="6">
        <v>11</v>
      </c>
      <c r="D2" s="6">
        <v>10</v>
      </c>
      <c r="E2" s="6">
        <v>15</v>
      </c>
      <c r="F2" s="6">
        <v>10</v>
      </c>
      <c r="G2" s="6">
        <v>52</v>
      </c>
      <c r="H2" s="8">
        <v>41306</v>
      </c>
      <c r="I2" s="7">
        <v>0.90208333333333302</v>
      </c>
      <c r="J2" s="6">
        <v>100</v>
      </c>
      <c r="K2" s="4">
        <f>H2</f>
        <v>41306</v>
      </c>
      <c r="L2" s="4">
        <f>I2</f>
        <v>0.90208333333333302</v>
      </c>
      <c r="M2">
        <f>K2+L2</f>
        <v>41306.902083333334</v>
      </c>
    </row>
    <row r="3" spans="1:13" x14ac:dyDescent="0.25">
      <c r="A3" s="6" t="s">
        <v>10</v>
      </c>
      <c r="B3" s="6">
        <v>41</v>
      </c>
      <c r="C3" s="6">
        <v>17</v>
      </c>
      <c r="D3" s="6">
        <v>25</v>
      </c>
      <c r="E3" s="6">
        <v>36</v>
      </c>
      <c r="F3" s="6">
        <v>31</v>
      </c>
      <c r="G3" s="6">
        <v>150</v>
      </c>
      <c r="H3" s="8">
        <v>41307</v>
      </c>
      <c r="I3" s="7">
        <v>0.86805555555555602</v>
      </c>
      <c r="J3" s="6">
        <v>100</v>
      </c>
      <c r="K3" s="4">
        <f>H3</f>
        <v>41307</v>
      </c>
      <c r="L3" s="4">
        <f>I3</f>
        <v>0.86805555555555602</v>
      </c>
      <c r="M3">
        <f>K3+L3</f>
        <v>41307.868055555555</v>
      </c>
    </row>
    <row r="4" spans="1:13" x14ac:dyDescent="0.25">
      <c r="A4" s="6" t="s">
        <v>10</v>
      </c>
      <c r="B4" s="6">
        <v>43</v>
      </c>
      <c r="C4" s="6">
        <v>46</v>
      </c>
      <c r="D4" s="6">
        <v>56</v>
      </c>
      <c r="E4" s="6">
        <v>43</v>
      </c>
      <c r="F4" s="6">
        <v>24</v>
      </c>
      <c r="G4" s="6">
        <v>212</v>
      </c>
      <c r="H4" s="8">
        <v>41308</v>
      </c>
      <c r="I4" s="7">
        <v>0.88541666666666696</v>
      </c>
      <c r="J4" s="6">
        <v>100</v>
      </c>
      <c r="K4" s="4">
        <f>H4</f>
        <v>41308</v>
      </c>
      <c r="L4" s="4">
        <f>I4</f>
        <v>0.88541666666666696</v>
      </c>
      <c r="M4">
        <f>K4+L4</f>
        <v>41308.885416666664</v>
      </c>
    </row>
    <row r="5" spans="1:13" x14ac:dyDescent="0.25">
      <c r="A5" s="6" t="s">
        <v>10</v>
      </c>
      <c r="B5" s="6">
        <v>86</v>
      </c>
      <c r="C5" s="6">
        <v>55</v>
      </c>
      <c r="D5" s="6">
        <v>110</v>
      </c>
      <c r="E5" s="6">
        <v>54</v>
      </c>
      <c r="F5" s="6">
        <v>46</v>
      </c>
      <c r="G5" s="6">
        <v>351</v>
      </c>
      <c r="H5" s="8">
        <v>41309</v>
      </c>
      <c r="I5" s="7">
        <v>0.86111111111111105</v>
      </c>
      <c r="J5" s="6">
        <v>100</v>
      </c>
      <c r="K5" s="4">
        <f>H5</f>
        <v>41309</v>
      </c>
      <c r="L5" s="4">
        <f>I5</f>
        <v>0.86111111111111105</v>
      </c>
      <c r="M5">
        <f>K5+L5</f>
        <v>41309.861111111109</v>
      </c>
    </row>
    <row r="6" spans="1:13" x14ac:dyDescent="0.25">
      <c r="A6" s="6" t="s">
        <v>10</v>
      </c>
      <c r="B6" s="6">
        <v>57</v>
      </c>
      <c r="C6" s="6">
        <v>35</v>
      </c>
      <c r="D6" s="6">
        <v>34</v>
      </c>
      <c r="E6" s="6">
        <v>45</v>
      </c>
      <c r="F6" s="6">
        <v>50</v>
      </c>
      <c r="G6" s="6">
        <v>221</v>
      </c>
      <c r="H6" s="8">
        <v>41310</v>
      </c>
      <c r="I6" s="7">
        <v>0.89583333333333304</v>
      </c>
      <c r="J6" s="6">
        <v>100</v>
      </c>
      <c r="K6" s="4">
        <f>H6</f>
        <v>41310</v>
      </c>
      <c r="L6" s="4">
        <f>I6</f>
        <v>0.89583333333333304</v>
      </c>
      <c r="M6">
        <f>K6+L6</f>
        <v>41310.895833333336</v>
      </c>
    </row>
    <row r="7" spans="1:13" x14ac:dyDescent="0.25">
      <c r="A7" s="6" t="s">
        <v>10</v>
      </c>
      <c r="B7" s="6">
        <v>96</v>
      </c>
      <c r="C7" s="6">
        <v>39</v>
      </c>
      <c r="D7" s="6">
        <v>33</v>
      </c>
      <c r="E7" s="6">
        <v>43</v>
      </c>
      <c r="F7" s="6">
        <v>44</v>
      </c>
      <c r="G7" s="6">
        <v>255</v>
      </c>
      <c r="H7" s="8">
        <v>41311</v>
      </c>
      <c r="I7" s="7">
        <v>0.85069444444444398</v>
      </c>
      <c r="J7" s="6">
        <v>100</v>
      </c>
      <c r="K7" s="4">
        <f>H7</f>
        <v>41311</v>
      </c>
      <c r="L7" s="4">
        <f>I7</f>
        <v>0.85069444444444398</v>
      </c>
      <c r="M7">
        <f>K7+L7</f>
        <v>41311.850694444445</v>
      </c>
    </row>
    <row r="8" spans="1:13" x14ac:dyDescent="0.25">
      <c r="A8" s="6" t="s">
        <v>10</v>
      </c>
      <c r="B8" s="6">
        <v>73</v>
      </c>
      <c r="C8" s="6">
        <v>51</v>
      </c>
      <c r="D8" s="6">
        <v>23</v>
      </c>
      <c r="E8" s="6">
        <v>48</v>
      </c>
      <c r="F8" s="6">
        <v>37</v>
      </c>
      <c r="G8" s="6">
        <v>232</v>
      </c>
      <c r="H8" s="8">
        <v>41312</v>
      </c>
      <c r="I8" s="7">
        <v>0.86458333333333304</v>
      </c>
      <c r="J8" s="6">
        <v>100</v>
      </c>
      <c r="K8" s="4">
        <f>H8</f>
        <v>41312</v>
      </c>
      <c r="L8" s="4">
        <f>I8</f>
        <v>0.86458333333333304</v>
      </c>
      <c r="M8">
        <f>K8+L8</f>
        <v>41312.864583333336</v>
      </c>
    </row>
    <row r="9" spans="1:13" x14ac:dyDescent="0.25">
      <c r="A9" s="6" t="s">
        <v>10</v>
      </c>
      <c r="B9" s="6">
        <v>97</v>
      </c>
      <c r="C9" s="6">
        <v>76</v>
      </c>
      <c r="D9" s="6">
        <v>8</v>
      </c>
      <c r="E9" s="6">
        <v>284</v>
      </c>
      <c r="F9" s="6">
        <v>2</v>
      </c>
      <c r="G9" s="6">
        <v>467</v>
      </c>
      <c r="H9" s="8">
        <v>41313</v>
      </c>
      <c r="I9" s="7">
        <v>0.83333333333333304</v>
      </c>
      <c r="J9" s="6">
        <v>100</v>
      </c>
      <c r="K9" s="4">
        <f>H9</f>
        <v>41313</v>
      </c>
      <c r="L9" s="4">
        <f>I9</f>
        <v>0.83333333333333304</v>
      </c>
      <c r="M9">
        <f>K9+L9</f>
        <v>41313.833333333336</v>
      </c>
    </row>
    <row r="10" spans="1:13" x14ac:dyDescent="0.25">
      <c r="A10" s="6" t="s">
        <v>10</v>
      </c>
      <c r="B10" s="6">
        <v>44</v>
      </c>
      <c r="C10" s="6">
        <v>50</v>
      </c>
      <c r="D10" s="6">
        <v>88</v>
      </c>
      <c r="E10" s="6">
        <v>145</v>
      </c>
      <c r="F10" s="6">
        <v>0</v>
      </c>
      <c r="G10" s="6">
        <v>327</v>
      </c>
      <c r="H10" s="8">
        <v>41314</v>
      </c>
      <c r="I10" s="7">
        <v>0.86458333333333304</v>
      </c>
      <c r="J10" s="6">
        <v>100</v>
      </c>
      <c r="K10" s="4">
        <f>H10</f>
        <v>41314</v>
      </c>
      <c r="L10" s="4">
        <f>I10</f>
        <v>0.86458333333333304</v>
      </c>
      <c r="M10">
        <f>K10+L10</f>
        <v>41314.864583333336</v>
      </c>
    </row>
    <row r="11" spans="1:13" x14ac:dyDescent="0.25">
      <c r="A11" s="6" t="s">
        <v>10</v>
      </c>
      <c r="G11" s="6">
        <v>253</v>
      </c>
      <c r="H11" s="9">
        <v>41315</v>
      </c>
      <c r="I11" s="2">
        <v>0.91666666666666663</v>
      </c>
      <c r="J11" s="6">
        <v>100</v>
      </c>
      <c r="K11" s="4">
        <f>H11</f>
        <v>41315</v>
      </c>
      <c r="L11" s="4">
        <f>I11</f>
        <v>0.91666666666666663</v>
      </c>
      <c r="M11">
        <f>K11+L11</f>
        <v>41315.916666666664</v>
      </c>
    </row>
    <row r="12" spans="1:13" x14ac:dyDescent="0.25">
      <c r="A12" s="6" t="s">
        <v>10</v>
      </c>
      <c r="B12" s="6">
        <v>62</v>
      </c>
      <c r="C12" s="6">
        <v>53</v>
      </c>
      <c r="D12" s="6">
        <v>79</v>
      </c>
      <c r="E12" s="6">
        <v>84</v>
      </c>
      <c r="F12" s="6">
        <v>63</v>
      </c>
      <c r="G12" s="6">
        <v>341</v>
      </c>
      <c r="H12" s="8">
        <v>41316</v>
      </c>
      <c r="I12" s="7">
        <v>0.84027777777777801</v>
      </c>
      <c r="J12" s="6">
        <v>100</v>
      </c>
      <c r="K12" s="4">
        <f>H12</f>
        <v>41316</v>
      </c>
      <c r="L12" s="4">
        <f>I12</f>
        <v>0.84027777777777801</v>
      </c>
      <c r="M12">
        <f>K12+L12</f>
        <v>41316.840277777781</v>
      </c>
    </row>
    <row r="13" spans="1:13" x14ac:dyDescent="0.25">
      <c r="A13" s="6" t="s">
        <v>10</v>
      </c>
      <c r="B13" s="6">
        <v>78</v>
      </c>
      <c r="C13" s="6">
        <v>74</v>
      </c>
      <c r="D13" s="6">
        <v>73</v>
      </c>
      <c r="E13" s="6">
        <v>82</v>
      </c>
      <c r="F13" s="6">
        <v>55</v>
      </c>
      <c r="G13" s="6">
        <v>362</v>
      </c>
      <c r="H13" s="8">
        <v>41317</v>
      </c>
      <c r="I13" s="7">
        <v>0.84375</v>
      </c>
      <c r="J13" s="6">
        <v>100</v>
      </c>
      <c r="K13" s="4">
        <f>H13</f>
        <v>41317</v>
      </c>
      <c r="L13" s="4">
        <f>I13</f>
        <v>0.84375</v>
      </c>
      <c r="M13">
        <f>K13+L13</f>
        <v>41317.84375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Q11" sqref="Q11"/>
    </sheetView>
  </sheetViews>
  <sheetFormatPr defaultRowHeight="15" x14ac:dyDescent="0.25"/>
  <cols>
    <col min="8" max="8" width="9.7109375" bestFit="1" customWidth="1"/>
  </cols>
  <sheetData>
    <row r="1" spans="1:13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11</v>
      </c>
    </row>
    <row r="2" spans="1:13" x14ac:dyDescent="0.25">
      <c r="A2" s="6" t="s">
        <v>9</v>
      </c>
      <c r="B2" s="6">
        <v>11</v>
      </c>
      <c r="C2" s="6">
        <v>4</v>
      </c>
      <c r="D2" s="6">
        <v>9</v>
      </c>
      <c r="E2" s="6">
        <v>10</v>
      </c>
      <c r="F2" s="6">
        <v>12</v>
      </c>
      <c r="G2" s="6">
        <v>46</v>
      </c>
      <c r="H2" s="8">
        <v>41306</v>
      </c>
      <c r="I2" s="7">
        <v>0.88888888888888895</v>
      </c>
      <c r="J2" s="6">
        <v>100</v>
      </c>
      <c r="K2" s="4">
        <f>H2</f>
        <v>41306</v>
      </c>
      <c r="L2" s="4">
        <f>I2</f>
        <v>0.88888888888888895</v>
      </c>
      <c r="M2">
        <f>(K2+L2)</f>
        <v>41306.888888888891</v>
      </c>
    </row>
    <row r="3" spans="1:13" x14ac:dyDescent="0.25">
      <c r="A3" s="6" t="s">
        <v>9</v>
      </c>
      <c r="B3" s="6">
        <v>41</v>
      </c>
      <c r="C3" s="6">
        <v>21</v>
      </c>
      <c r="D3" s="6">
        <v>39</v>
      </c>
      <c r="E3" s="6">
        <v>37</v>
      </c>
      <c r="F3" s="6">
        <v>20</v>
      </c>
      <c r="G3" s="6">
        <v>158</v>
      </c>
      <c r="H3" s="8">
        <v>41307</v>
      </c>
      <c r="I3" s="7">
        <v>0.88541666666666696</v>
      </c>
      <c r="J3" s="6">
        <v>100</v>
      </c>
      <c r="K3" s="4">
        <f t="shared" ref="K3:K13" si="0">H3</f>
        <v>41307</v>
      </c>
      <c r="L3" s="4">
        <f t="shared" ref="L3:L13" si="1">I3</f>
        <v>0.88541666666666696</v>
      </c>
      <c r="M3">
        <f t="shared" ref="M3:M13" si="2">(K3+L3)</f>
        <v>41307.885416666664</v>
      </c>
    </row>
    <row r="4" spans="1:13" x14ac:dyDescent="0.25">
      <c r="A4" s="6" t="s">
        <v>9</v>
      </c>
      <c r="B4" s="6">
        <v>43</v>
      </c>
      <c r="C4" s="6">
        <v>45</v>
      </c>
      <c r="D4" s="6">
        <v>80</v>
      </c>
      <c r="E4" s="6">
        <v>205</v>
      </c>
      <c r="F4" s="6">
        <v>64</v>
      </c>
      <c r="G4" s="6">
        <v>437</v>
      </c>
      <c r="H4" s="8">
        <v>41308</v>
      </c>
      <c r="I4" s="7">
        <v>0.90972222222222199</v>
      </c>
      <c r="J4" s="6">
        <v>100</v>
      </c>
      <c r="K4" s="4">
        <f t="shared" si="0"/>
        <v>41308</v>
      </c>
      <c r="L4" s="4">
        <f t="shared" si="1"/>
        <v>0.90972222222222199</v>
      </c>
      <c r="M4">
        <f t="shared" si="2"/>
        <v>41308.909722222219</v>
      </c>
    </row>
    <row r="5" spans="1:13" x14ac:dyDescent="0.25">
      <c r="A5" s="6" t="s">
        <v>9</v>
      </c>
      <c r="B5" s="6">
        <v>64</v>
      </c>
      <c r="C5" s="6">
        <v>81</v>
      </c>
      <c r="D5" s="6">
        <v>58</v>
      </c>
      <c r="E5" s="6">
        <v>55</v>
      </c>
      <c r="F5" s="6">
        <v>56</v>
      </c>
      <c r="G5" s="6">
        <v>314</v>
      </c>
      <c r="H5" s="8">
        <v>41309</v>
      </c>
      <c r="I5" s="7">
        <v>0.86111111111111105</v>
      </c>
      <c r="J5" s="6">
        <v>100</v>
      </c>
      <c r="K5" s="4">
        <f t="shared" si="0"/>
        <v>41309</v>
      </c>
      <c r="L5" s="4">
        <f t="shared" si="1"/>
        <v>0.86111111111111105</v>
      </c>
      <c r="M5">
        <f t="shared" si="2"/>
        <v>41309.861111111109</v>
      </c>
    </row>
    <row r="6" spans="1:13" x14ac:dyDescent="0.25">
      <c r="A6" s="6" t="s">
        <v>9</v>
      </c>
      <c r="B6" s="6">
        <v>69</v>
      </c>
      <c r="C6" s="6">
        <v>65</v>
      </c>
      <c r="D6" s="6">
        <v>56</v>
      </c>
      <c r="E6" s="6">
        <v>57</v>
      </c>
      <c r="F6" s="6">
        <v>54</v>
      </c>
      <c r="G6" s="6">
        <v>301</v>
      </c>
      <c r="H6" s="8">
        <v>41310</v>
      </c>
      <c r="I6" s="7">
        <v>0.89583333333333304</v>
      </c>
      <c r="J6" s="6">
        <v>100</v>
      </c>
      <c r="K6" s="4">
        <f t="shared" si="0"/>
        <v>41310</v>
      </c>
      <c r="L6" s="4">
        <f t="shared" si="1"/>
        <v>0.89583333333333304</v>
      </c>
      <c r="M6">
        <f t="shared" si="2"/>
        <v>41310.895833333336</v>
      </c>
    </row>
    <row r="7" spans="1:13" x14ac:dyDescent="0.25">
      <c r="A7" s="6" t="s">
        <v>9</v>
      </c>
      <c r="B7" s="6">
        <v>56</v>
      </c>
      <c r="C7" s="6">
        <v>40</v>
      </c>
      <c r="D7" s="6">
        <v>62</v>
      </c>
      <c r="E7" s="6">
        <v>47</v>
      </c>
      <c r="F7" s="6">
        <v>48</v>
      </c>
      <c r="G7" s="6">
        <v>253</v>
      </c>
      <c r="H7" s="8">
        <v>41311</v>
      </c>
      <c r="I7" s="7">
        <v>0.85416666666666696</v>
      </c>
      <c r="J7" s="6">
        <v>100</v>
      </c>
      <c r="K7" s="4">
        <f t="shared" si="0"/>
        <v>41311</v>
      </c>
      <c r="L7" s="4">
        <f t="shared" si="1"/>
        <v>0.85416666666666696</v>
      </c>
      <c r="M7">
        <f t="shared" si="2"/>
        <v>41311.854166666664</v>
      </c>
    </row>
    <row r="8" spans="1:13" x14ac:dyDescent="0.25">
      <c r="A8" s="6" t="s">
        <v>9</v>
      </c>
      <c r="B8" s="6">
        <v>37</v>
      </c>
      <c r="C8" s="6">
        <v>33</v>
      </c>
      <c r="D8" s="6">
        <v>67</v>
      </c>
      <c r="E8" s="6">
        <v>151</v>
      </c>
      <c r="F8" s="6">
        <v>104</v>
      </c>
      <c r="G8" s="6">
        <v>392</v>
      </c>
      <c r="H8" s="8">
        <v>41312</v>
      </c>
      <c r="I8" s="7">
        <v>0.90625</v>
      </c>
      <c r="J8" s="6">
        <v>100</v>
      </c>
      <c r="K8" s="4">
        <f t="shared" si="0"/>
        <v>41312</v>
      </c>
      <c r="L8" s="4">
        <f t="shared" si="1"/>
        <v>0.90625</v>
      </c>
      <c r="M8">
        <f t="shared" si="2"/>
        <v>41312.90625</v>
      </c>
    </row>
    <row r="9" spans="1:13" x14ac:dyDescent="0.25">
      <c r="A9" s="6" t="s">
        <v>9</v>
      </c>
      <c r="B9" s="6">
        <v>52</v>
      </c>
      <c r="C9" s="6">
        <v>45</v>
      </c>
      <c r="D9" s="6">
        <v>67</v>
      </c>
      <c r="E9" s="6">
        <v>63</v>
      </c>
      <c r="F9" s="6">
        <v>42</v>
      </c>
      <c r="G9" s="6">
        <v>269</v>
      </c>
      <c r="H9" s="8">
        <v>41313</v>
      </c>
      <c r="I9" s="7">
        <v>0.85416666666666696</v>
      </c>
      <c r="J9" s="6">
        <v>100</v>
      </c>
      <c r="K9" s="4">
        <f t="shared" si="0"/>
        <v>41313</v>
      </c>
      <c r="L9" s="4">
        <f t="shared" si="1"/>
        <v>0.85416666666666696</v>
      </c>
      <c r="M9">
        <f t="shared" si="2"/>
        <v>41313.854166666664</v>
      </c>
    </row>
    <row r="10" spans="1:13" x14ac:dyDescent="0.25">
      <c r="A10" s="6" t="s">
        <v>9</v>
      </c>
      <c r="B10" s="6">
        <v>42</v>
      </c>
      <c r="C10" s="6">
        <v>71</v>
      </c>
      <c r="D10" s="6">
        <v>69</v>
      </c>
      <c r="E10" s="6">
        <v>43</v>
      </c>
      <c r="F10" s="6">
        <v>52</v>
      </c>
      <c r="G10" s="6">
        <v>277</v>
      </c>
      <c r="H10" s="8">
        <v>41314</v>
      </c>
      <c r="I10" s="7">
        <v>0.86458333333333304</v>
      </c>
      <c r="J10" s="6">
        <v>100</v>
      </c>
      <c r="K10" s="4">
        <f t="shared" si="0"/>
        <v>41314</v>
      </c>
      <c r="L10" s="4">
        <f t="shared" si="1"/>
        <v>0.86458333333333304</v>
      </c>
      <c r="M10">
        <f t="shared" si="2"/>
        <v>41314.864583333336</v>
      </c>
    </row>
    <row r="11" spans="1:13" x14ac:dyDescent="0.25">
      <c r="A11" s="6" t="s">
        <v>9</v>
      </c>
      <c r="G11" s="6">
        <v>242</v>
      </c>
      <c r="H11" s="9">
        <v>41315</v>
      </c>
      <c r="I11" s="2">
        <v>0.91666666666666663</v>
      </c>
      <c r="J11" s="6">
        <v>100</v>
      </c>
      <c r="K11" s="4">
        <f t="shared" si="0"/>
        <v>41315</v>
      </c>
      <c r="L11" s="4">
        <f t="shared" si="1"/>
        <v>0.91666666666666663</v>
      </c>
      <c r="M11">
        <f t="shared" si="2"/>
        <v>41315.916666666664</v>
      </c>
    </row>
    <row r="12" spans="1:13" x14ac:dyDescent="0.25">
      <c r="A12" s="6" t="s">
        <v>9</v>
      </c>
      <c r="B12" s="6">
        <v>47</v>
      </c>
      <c r="C12" s="6">
        <v>60</v>
      </c>
      <c r="D12" s="6">
        <v>44</v>
      </c>
      <c r="E12" s="6">
        <v>71</v>
      </c>
      <c r="F12" s="6">
        <v>33</v>
      </c>
      <c r="G12" s="6">
        <v>255</v>
      </c>
      <c r="H12" s="8">
        <v>41316</v>
      </c>
      <c r="I12" s="7">
        <v>0.85486111111111096</v>
      </c>
      <c r="J12" s="6">
        <v>100</v>
      </c>
      <c r="K12" s="4">
        <f t="shared" si="0"/>
        <v>41316</v>
      </c>
      <c r="L12" s="4">
        <f t="shared" si="1"/>
        <v>0.85486111111111096</v>
      </c>
      <c r="M12">
        <f t="shared" si="2"/>
        <v>41316.854861111111</v>
      </c>
    </row>
    <row r="13" spans="1:13" x14ac:dyDescent="0.25">
      <c r="A13" s="6" t="s">
        <v>9</v>
      </c>
      <c r="B13" s="6">
        <v>49</v>
      </c>
      <c r="C13" s="6">
        <v>38</v>
      </c>
      <c r="D13" s="6">
        <v>36</v>
      </c>
      <c r="E13" s="6">
        <v>51</v>
      </c>
      <c r="F13" s="6">
        <v>55</v>
      </c>
      <c r="G13" s="6">
        <v>229</v>
      </c>
      <c r="H13" s="8">
        <v>41317</v>
      </c>
      <c r="I13" s="7">
        <v>0.85416666666666696</v>
      </c>
      <c r="J13" s="6">
        <v>100</v>
      </c>
      <c r="K13" s="4">
        <f t="shared" si="0"/>
        <v>41317</v>
      </c>
      <c r="L13" s="4">
        <f t="shared" si="1"/>
        <v>0.85416666666666696</v>
      </c>
      <c r="M13">
        <f t="shared" si="2"/>
        <v>41317.854166666664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2013-02-13T19:27:19Z</dcterms:created>
  <dcterms:modified xsi:type="dcterms:W3CDTF">2013-02-14T09:14:24Z</dcterms:modified>
</cp:coreProperties>
</file>