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Documentos\FATURAMENTO\Contrato de Prestação de Serviços\2022\CENTRALIZADAS\2022-12 Dezembro\Relatórios Secretarias\SMAP\"/>
    </mc:Choice>
  </mc:AlternateContent>
  <bookViews>
    <workbookView xWindow="480" yWindow="45" windowWidth="11340" windowHeight="8580" firstSheet="1" activeTab="1"/>
  </bookViews>
  <sheets>
    <sheet name="TOTAL" sheetId="9" state="hidden" r:id="rId1"/>
    <sheet name="TOTAIS_SMAP" sheetId="7" r:id="rId2"/>
    <sheet name="Consult_Desenvolvimento_Jira" sheetId="23" r:id="rId3"/>
    <sheet name="Descentralizadas" sheetId="8" state="hidden" r:id="rId4"/>
  </sheets>
  <calcPr calcId="152511"/>
</workbook>
</file>

<file path=xl/calcChain.xml><?xml version="1.0" encoding="utf-8"?>
<calcChain xmlns="http://schemas.openxmlformats.org/spreadsheetml/2006/main">
  <c r="M32" i="23" l="1"/>
  <c r="D4" i="7" l="1"/>
  <c r="F4" i="7" l="1"/>
  <c r="B5" i="7"/>
  <c r="G4" i="7" l="1"/>
  <c r="C8" i="7"/>
  <c r="F5" i="7"/>
  <c r="D5" i="7"/>
  <c r="G5" i="7" l="1"/>
  <c r="C9" i="7"/>
  <c r="B8" i="7"/>
  <c r="C26" i="9"/>
  <c r="B26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B9" i="7" l="1"/>
  <c r="D8" i="7"/>
  <c r="D9" i="7" s="1"/>
  <c r="D26" i="9"/>
</calcChain>
</file>

<file path=xl/sharedStrings.xml><?xml version="1.0" encoding="utf-8"?>
<sst xmlns="http://schemas.openxmlformats.org/spreadsheetml/2006/main" count="475" uniqueCount="191">
  <si>
    <t>Secretarias</t>
  </si>
  <si>
    <t>SMA</t>
  </si>
  <si>
    <t>SMF</t>
  </si>
  <si>
    <t>PGM</t>
  </si>
  <si>
    <t>SMIC</t>
  </si>
  <si>
    <t>TOTAL</t>
  </si>
  <si>
    <t>SMOV</t>
  </si>
  <si>
    <t>GP</t>
  </si>
  <si>
    <t>SMS</t>
  </si>
  <si>
    <t>SMED</t>
  </si>
  <si>
    <t>SME</t>
  </si>
  <si>
    <t>SMAM</t>
  </si>
  <si>
    <t>SMC</t>
  </si>
  <si>
    <t>DEP</t>
  </si>
  <si>
    <t>SMTUR</t>
  </si>
  <si>
    <t>SMGES</t>
  </si>
  <si>
    <t>SMGL</t>
  </si>
  <si>
    <t>SMPEO</t>
  </si>
  <si>
    <t>SMURB</t>
  </si>
  <si>
    <t>Nº Rádios Instalados</t>
  </si>
  <si>
    <t>P/APE - Assessoria de Planejamento Estratégico</t>
  </si>
  <si>
    <t>SMDH (Porto Alegre Livre)</t>
  </si>
  <si>
    <t>Nº Rádios WI-FI Indoor</t>
  </si>
  <si>
    <t>Nº Rádios WI-FI Outdoor</t>
  </si>
  <si>
    <t xml:space="preserve">Instalação Rádios WI-FI </t>
  </si>
  <si>
    <t>Total</t>
  </si>
  <si>
    <t>Resumo</t>
  </si>
  <si>
    <t>Serviços</t>
  </si>
  <si>
    <t>Desconto</t>
  </si>
  <si>
    <t>Quantidade</t>
  </si>
  <si>
    <t>Vlr Unitário</t>
  </si>
  <si>
    <t>Vlr Total</t>
  </si>
  <si>
    <t>Vlr Faturado</t>
  </si>
  <si>
    <t>Fatura</t>
  </si>
  <si>
    <t>Vlr Final</t>
  </si>
  <si>
    <t>Desenv./Consult.</t>
  </si>
  <si>
    <r>
      <t xml:space="preserve">SMAP - </t>
    </r>
    <r>
      <rPr>
        <b/>
        <sz val="13"/>
        <color rgb="FFFF0000"/>
        <rFont val="Calibri"/>
        <family val="2"/>
        <scheme val="minor"/>
      </rPr>
      <t>CONTRATO 72.566</t>
    </r>
  </si>
  <si>
    <t>(SMPG, SMA)</t>
  </si>
  <si>
    <t>Consultoria/Desenvolvimento - Jira</t>
  </si>
  <si>
    <t>DEZEMBRO/2022</t>
  </si>
  <si>
    <t>Competência</t>
  </si>
  <si>
    <t>Secretaria</t>
  </si>
  <si>
    <t>História</t>
  </si>
  <si>
    <t>Descrição</t>
  </si>
  <si>
    <t>Projeto</t>
  </si>
  <si>
    <t>Nome do projeto</t>
  </si>
  <si>
    <t>Nro SD</t>
  </si>
  <si>
    <t>Chave OS</t>
  </si>
  <si>
    <t>Nome da OS</t>
  </si>
  <si>
    <t>Total previsto OS</t>
  </si>
  <si>
    <t>Chave SubOS</t>
  </si>
  <si>
    <t>Nome da SubOS</t>
  </si>
  <si>
    <t>Total Previsto SubOS</t>
  </si>
  <si>
    <t>Horas a Faturar</t>
  </si>
  <si>
    <t>Data Planejada Início da OS</t>
  </si>
  <si>
    <t>Data Planejada Início da SubOS</t>
  </si>
  <si>
    <t>Data Planejada Término da OS</t>
  </si>
  <si>
    <t>Data Planejada Término SubOS</t>
  </si>
  <si>
    <t>Status SubOS</t>
  </si>
  <si>
    <t>Data Início Homologação</t>
  </si>
  <si>
    <t>Data Homologação</t>
  </si>
  <si>
    <t>Homologador</t>
  </si>
  <si>
    <t>Tipo Serviço</t>
  </si>
  <si>
    <t>SMAP</t>
  </si>
  <si>
    <t>INFRAAPLIC-273</t>
  </si>
  <si>
    <t>Disponibilizar instância do Archivematica</t>
  </si>
  <si>
    <t>INFRAAPLIC</t>
  </si>
  <si>
    <t>Infraestrutura de Aplicações</t>
  </si>
  <si>
    <t>SMAP-19</t>
  </si>
  <si>
    <t>OFPPT-1049</t>
  </si>
  <si>
    <t xml:space="preserve"> Implantação de Sistema de Preservação Digital Arquivística para preservação do DOPA 100% digital </t>
  </si>
  <si>
    <t>80.0</t>
  </si>
  <si>
    <t>OFPPT-1057</t>
  </si>
  <si>
    <t>Agosto/22 - Preservação Digital - SubOS 1 da OS  OFPPT-1049</t>
  </si>
  <si>
    <t>HOMOLOGADO</t>
  </si>
  <si>
    <t>Homologação automática</t>
  </si>
  <si>
    <t>Consultoria</t>
  </si>
  <si>
    <t>INFRAAPLIC-572</t>
  </si>
  <si>
    <t xml:space="preserve">Suporte e Manutencao para o Atom e Archivematica </t>
  </si>
  <si>
    <t>ERGON-929</t>
  </si>
  <si>
    <t>Folha Suplementar para Pagamento de Horas Extras para SMDET</t>
  </si>
  <si>
    <t>ERGON</t>
  </si>
  <si>
    <t>Ergon - Gestão de Pessoal</t>
  </si>
  <si>
    <t>SMAP-58</t>
  </si>
  <si>
    <t>OFPPT-1206</t>
  </si>
  <si>
    <t>Visando garantir as evoluções e modificações necessárias no sistema ERGON, encaminhamos SD para atendimento de setembro a dezembro de 2022</t>
  </si>
  <si>
    <t>800.0</t>
  </si>
  <si>
    <t>OFPPT-1222</t>
  </si>
  <si>
    <t>Novembro/22 - ERGON SMAP - SubOS 2 da OS OFPPT-1206</t>
  </si>
  <si>
    <t>157.5</t>
  </si>
  <si>
    <t>Manutenção Evolutiva</t>
  </si>
  <si>
    <t>ERGON-936</t>
  </si>
  <si>
    <t>Previdência Complementar (parcial novembro)</t>
  </si>
  <si>
    <t>ERGON-816</t>
  </si>
  <si>
    <t>CLONE - Continuação relativa a pendências na rotina GN (Agosto)</t>
  </si>
  <si>
    <t>ERGON-952</t>
  </si>
  <si>
    <t>Progressão 2014-2016 (parcial novembro/22)</t>
  </si>
  <si>
    <t>INFRAAPLIC-790</t>
  </si>
  <si>
    <t>SEI 4.0.x - Criação de ambiente de produção para nova versão do SEI (continuação - novembro)</t>
  </si>
  <si>
    <t>SMAP-47</t>
  </si>
  <si>
    <t>OFPPT-1079</t>
  </si>
  <si>
    <t xml:space="preserve">ATUALIZAÇÃO DO SEI PARA VERSÃO 4 MAIS INSTALAÇÃO DO MÓDULO SEI JULGAR </t>
  </si>
  <si>
    <t>200.0</t>
  </si>
  <si>
    <t>OFPPT-1241</t>
  </si>
  <si>
    <t>Novembro/22 - SEI - SubOS 3 da OS OFPPT-1079</t>
  </si>
  <si>
    <t>35.5</t>
  </si>
  <si>
    <t>Manutenção Adaptativa</t>
  </si>
  <si>
    <t>SEI-44</t>
  </si>
  <si>
    <t>Indexação SOLR (novembro)</t>
  </si>
  <si>
    <t>SEI</t>
  </si>
  <si>
    <t>Sistema Eletrônico de Informações</t>
  </si>
  <si>
    <t>SISCON-425</t>
  </si>
  <si>
    <t>Testar a nova versão do webservice do SEI</t>
  </si>
  <si>
    <t>SISCON</t>
  </si>
  <si>
    <t>SMAP-27</t>
  </si>
  <si>
    <t>OFPPT-1282</t>
  </si>
  <si>
    <t>SISCON - out/22 a mar/23</t>
  </si>
  <si>
    <t>290.0</t>
  </si>
  <si>
    <t>OFPPT-1296</t>
  </si>
  <si>
    <t>SubOS 2 da OS  OFPPT-1282-SISCON - dez/22</t>
  </si>
  <si>
    <t>32.0</t>
  </si>
  <si>
    <t>SISCON-413</t>
  </si>
  <si>
    <t>Não permitir criar contratos de licitações não encerradas</t>
  </si>
  <si>
    <t>SISCON-415</t>
  </si>
  <si>
    <t>Conteúdo do campo DS_Publicacao deve ter entre 0 e 1000 caracteres</t>
  </si>
  <si>
    <t>SISCON-416</t>
  </si>
  <si>
    <t>Ajustar sigla do Estado para envio ao empacotador.</t>
  </si>
  <si>
    <t>SISCON-426</t>
  </si>
  <si>
    <t>[Relato do Usuário] - Aumentar limite de tamanho de arquivo no SISCON</t>
  </si>
  <si>
    <t>SISCON-429</t>
  </si>
  <si>
    <t>[Relato de Usuário] - Exclusão de responsável Contrato 70250</t>
  </si>
  <si>
    <t>ERGON-1008</t>
  </si>
  <si>
    <t>Previdência Complementar (parcial dezembro)</t>
  </si>
  <si>
    <t>OFPPT-1303</t>
  </si>
  <si>
    <t>Dezembro/22 - ERGON SMAP - SubOS 3 da OS OFPPT-1206</t>
  </si>
  <si>
    <t>122.0</t>
  </si>
  <si>
    <t>ERGON-815</t>
  </si>
  <si>
    <t>Pendências na rotina Natalina (agosto/22)</t>
  </si>
  <si>
    <t>SCP-55</t>
  </si>
  <si>
    <t xml:space="preserve">Ajuste rotina diária </t>
  </si>
  <si>
    <t>SCP</t>
  </si>
  <si>
    <t>SMAP-60</t>
  </si>
  <si>
    <t>OFPPT-1305</t>
  </si>
  <si>
    <t>Separação dos valores da permissão e encargos condominiais do MPC nos sistemas SCP e ERO</t>
  </si>
  <si>
    <t>100.0</t>
  </si>
  <si>
    <t>OFPPT-1306</t>
  </si>
  <si>
    <t>SubOS 1 da OS  OFPPT-1305-Separação dos valores da permissão e encargos condominiais do MPC nos sistemas SCP e ERO</t>
  </si>
  <si>
    <t>SCP-56</t>
  </si>
  <si>
    <t>Ajuste relatórios do SCP com ref. a pagamentos</t>
  </si>
  <si>
    <t>SCP-65</t>
  </si>
  <si>
    <t>Ajuste funções SCP cliente/servidor</t>
  </si>
  <si>
    <t>SCP-63</t>
  </si>
  <si>
    <t>Migração permissões e alienações para novas secretarias</t>
  </si>
  <si>
    <t>SCP-64</t>
  </si>
  <si>
    <t>Migração permissões e alienações para novos serviços</t>
  </si>
  <si>
    <t>SEI-47</t>
  </si>
  <si>
    <t>Atualização de versão (4.0.9) e nova rodada de execução de teste de migração e indexação.</t>
  </si>
  <si>
    <t>OFPPT-1307</t>
  </si>
  <si>
    <t>Dezembro/22 - SEI - SubOS 4 da OS OFPPT-1079</t>
  </si>
  <si>
    <t>24.0</t>
  </si>
  <si>
    <t>DBA-558</t>
  </si>
  <si>
    <t>SEI/SIP - Nova cópia de base de dados para testes de migração de versão</t>
  </si>
  <si>
    <t>DBA</t>
  </si>
  <si>
    <t>Administração de Banco de Dados</t>
  </si>
  <si>
    <t>SCP-71</t>
  </si>
  <si>
    <t>Atualização encargos condom. compet. Nov/2022</t>
  </si>
  <si>
    <t>SMAP-20</t>
  </si>
  <si>
    <t>OFPPT-1171</t>
  </si>
  <si>
    <t>SCP - out/22 a mar/23</t>
  </si>
  <si>
    <t>150.0</t>
  </si>
  <si>
    <t>OFPPT-1345</t>
  </si>
  <si>
    <t>SubOS 3 da OS  OFPPT-1171-SCP - dez/22</t>
  </si>
  <si>
    <t>8.0</t>
  </si>
  <si>
    <t>SCP-70</t>
  </si>
  <si>
    <t>Atendimento e consultoria - dez/2022</t>
  </si>
  <si>
    <t>LICN-36</t>
  </si>
  <si>
    <t>Migração dos dados do Siscon e Licitacon para sistema SIRG</t>
  </si>
  <si>
    <t>LICN</t>
  </si>
  <si>
    <t>Licitacon</t>
  </si>
  <si>
    <t>SMAP-28</t>
  </si>
  <si>
    <t>OFPPT-1283</t>
  </si>
  <si>
    <t>LICITACON - out/22 a mar/23</t>
  </si>
  <si>
    <t>260.0</t>
  </si>
  <si>
    <t>OFPPT-1347</t>
  </si>
  <si>
    <t>SubOS 2 da OS  OFPPT-1283-LICITACON - dez/22</t>
  </si>
  <si>
    <t>6.0</t>
  </si>
  <si>
    <t>LICN-37</t>
  </si>
  <si>
    <t>[Relato de Usuário] - licitação PE 514/2022 - Documentos Corrompidos</t>
  </si>
  <si>
    <t>Demonstrativo de Horas de Desenvolvimento e Consultoria - Cliente: SMAP</t>
  </si>
  <si>
    <t>TOTAL A FATURAR</t>
  </si>
  <si>
    <t>FAT SEI nº 23.12.000000040-6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</si>
</sst>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R$&quot;\ #,##0.00;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22" x14ac:knownFonts="1">
    <font>
      <sz val="10"/>
      <name val="Arial"/>
    </font>
    <font>
      <sz val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5707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9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justify" wrapText="1"/>
    </xf>
    <xf numFmtId="0" fontId="5" fillId="2" borderId="2" xfId="0" applyFont="1" applyFill="1" applyBorder="1" applyAlignment="1">
      <alignment horizontal="justify" wrapText="1"/>
    </xf>
    <xf numFmtId="0" fontId="5" fillId="5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justify" wrapText="1"/>
    </xf>
    <xf numFmtId="0" fontId="5" fillId="2" borderId="3" xfId="0" applyFont="1" applyFill="1" applyBorder="1" applyAlignment="1">
      <alignment horizontal="justify" wrapText="1"/>
    </xf>
    <xf numFmtId="0" fontId="6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7" fillId="0" borderId="0" xfId="0" applyFont="1"/>
    <xf numFmtId="49" fontId="11" fillId="0" borderId="0" xfId="0" applyNumberFormat="1" applyFont="1" applyAlignment="1">
      <alignment horizontal="left"/>
    </xf>
    <xf numFmtId="0" fontId="11" fillId="0" borderId="0" xfId="0" applyFont="1"/>
    <xf numFmtId="0" fontId="12" fillId="0" borderId="13" xfId="0" applyFont="1" applyBorder="1"/>
    <xf numFmtId="0" fontId="13" fillId="6" borderId="14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43" fontId="12" fillId="0" borderId="18" xfId="0" applyNumberFormat="1" applyFont="1" applyBorder="1"/>
    <xf numFmtId="43" fontId="12" fillId="0" borderId="19" xfId="0" applyNumberFormat="1" applyFont="1" applyBorder="1"/>
    <xf numFmtId="0" fontId="12" fillId="0" borderId="6" xfId="0" applyFont="1" applyBorder="1"/>
    <xf numFmtId="44" fontId="12" fillId="0" borderId="9" xfId="0" applyNumberFormat="1" applyFont="1" applyBorder="1"/>
    <xf numFmtId="44" fontId="12" fillId="0" borderId="12" xfId="0" applyNumberFormat="1" applyFont="1" applyBorder="1"/>
    <xf numFmtId="0" fontId="12" fillId="0" borderId="6" xfId="0" applyFont="1" applyBorder="1" applyAlignment="1">
      <alignment horizontal="left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2" fillId="0" borderId="10" xfId="0" applyFont="1" applyBorder="1"/>
    <xf numFmtId="44" fontId="12" fillId="0" borderId="20" xfId="0" applyNumberFormat="1" applyFont="1" applyBorder="1"/>
    <xf numFmtId="0" fontId="0" fillId="0" borderId="11" xfId="0" applyBorder="1"/>
    <xf numFmtId="0" fontId="0" fillId="0" borderId="12" xfId="0" applyBorder="1"/>
    <xf numFmtId="0" fontId="10" fillId="0" borderId="0" xfId="0" applyFont="1"/>
    <xf numFmtId="4" fontId="12" fillId="0" borderId="17" xfId="0" applyNumberFormat="1" applyFont="1" applyBorder="1"/>
    <xf numFmtId="0" fontId="14" fillId="6" borderId="14" xfId="0" applyFont="1" applyFill="1" applyBorder="1" applyAlignment="1">
      <alignment horizontal="center"/>
    </xf>
    <xf numFmtId="0" fontId="14" fillId="6" borderId="1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7" fontId="0" fillId="0" borderId="21" xfId="0" applyNumberFormat="1" applyBorder="1"/>
    <xf numFmtId="44" fontId="15" fillId="0" borderId="8" xfId="0" applyNumberFormat="1" applyFont="1" applyBorder="1"/>
    <xf numFmtId="7" fontId="7" fillId="0" borderId="9" xfId="0" applyNumberFormat="1" applyFont="1" applyBorder="1"/>
    <xf numFmtId="4" fontId="0" fillId="0" borderId="3" xfId="0" applyNumberFormat="1" applyBorder="1"/>
    <xf numFmtId="4" fontId="0" fillId="0" borderId="4" xfId="2" applyNumberFormat="1" applyFont="1" applyBorder="1"/>
    <xf numFmtId="4" fontId="1" fillId="0" borderId="17" xfId="0" applyNumberFormat="1" applyFont="1" applyBorder="1"/>
    <xf numFmtId="43" fontId="1" fillId="0" borderId="19" xfId="0" applyNumberFormat="1" applyFont="1" applyBorder="1"/>
    <xf numFmtId="4" fontId="17" fillId="0" borderId="8" xfId="0" applyNumberFormat="1" applyFont="1" applyBorder="1"/>
    <xf numFmtId="44" fontId="1" fillId="0" borderId="12" xfId="2" applyFont="1" applyBorder="1"/>
    <xf numFmtId="44" fontId="1" fillId="0" borderId="21" xfId="0" applyNumberFormat="1" applyFont="1" applyBorder="1"/>
    <xf numFmtId="44" fontId="7" fillId="0" borderId="9" xfId="0" applyNumberFormat="1" applyFont="1" applyBorder="1"/>
    <xf numFmtId="4" fontId="15" fillId="0" borderId="8" xfId="0" applyNumberFormat="1" applyFont="1" applyBorder="1"/>
    <xf numFmtId="0" fontId="20" fillId="0" borderId="4" xfId="0" applyFont="1" applyBorder="1" applyAlignment="1">
      <alignment horizontal="center"/>
    </xf>
    <xf numFmtId="17" fontId="20" fillId="0" borderId="26" xfId="0" applyNumberFormat="1" applyFont="1" applyBorder="1" applyAlignment="1">
      <alignment horizontal="center"/>
    </xf>
    <xf numFmtId="0" fontId="18" fillId="7" borderId="27" xfId="0" applyFont="1" applyFill="1" applyBorder="1"/>
    <xf numFmtId="0" fontId="18" fillId="7" borderId="28" xfId="0" applyFont="1" applyFill="1" applyBorder="1"/>
    <xf numFmtId="0" fontId="18" fillId="7" borderId="28" xfId="0" applyFont="1" applyFill="1" applyBorder="1" applyAlignment="1">
      <alignment wrapText="1"/>
    </xf>
    <xf numFmtId="0" fontId="18" fillId="7" borderId="29" xfId="0" applyFont="1" applyFill="1" applyBorder="1" applyAlignment="1">
      <alignment wrapText="1"/>
    </xf>
    <xf numFmtId="0" fontId="18" fillId="7" borderId="30" xfId="0" applyFont="1" applyFill="1" applyBorder="1" applyAlignment="1">
      <alignment wrapText="1"/>
    </xf>
    <xf numFmtId="0" fontId="18" fillId="7" borderId="31" xfId="0" applyFont="1" applyFill="1" applyBorder="1" applyAlignment="1">
      <alignment wrapText="1"/>
    </xf>
    <xf numFmtId="0" fontId="18" fillId="7" borderId="32" xfId="0" applyFont="1" applyFill="1" applyBorder="1"/>
    <xf numFmtId="0" fontId="21" fillId="0" borderId="14" xfId="0" applyFont="1" applyBorder="1"/>
    <xf numFmtId="0" fontId="21" fillId="0" borderId="15" xfId="0" applyFont="1" applyBorder="1"/>
    <xf numFmtId="14" fontId="21" fillId="0" borderId="15" xfId="0" applyNumberFormat="1" applyFont="1" applyBorder="1"/>
    <xf numFmtId="0" fontId="21" fillId="0" borderId="16" xfId="0" applyFont="1" applyBorder="1"/>
    <xf numFmtId="0" fontId="21" fillId="0" borderId="0" xfId="0" applyFont="1"/>
    <xf numFmtId="0" fontId="21" fillId="0" borderId="33" xfId="0" applyFont="1" applyBorder="1"/>
    <xf numFmtId="0" fontId="21" fillId="0" borderId="34" xfId="0" applyFont="1" applyBorder="1"/>
    <xf numFmtId="14" fontId="21" fillId="0" borderId="34" xfId="0" applyNumberFormat="1" applyFont="1" applyBorder="1"/>
    <xf numFmtId="0" fontId="21" fillId="0" borderId="35" xfId="0" applyFont="1" applyBorder="1"/>
    <xf numFmtId="0" fontId="20" fillId="0" borderId="0" xfId="0" applyFont="1"/>
    <xf numFmtId="4" fontId="20" fillId="0" borderId="4" xfId="0" applyNumberFormat="1" applyFont="1" applyBorder="1"/>
    <xf numFmtId="0" fontId="21" fillId="0" borderId="36" xfId="0" applyFont="1" applyBorder="1"/>
    <xf numFmtId="0" fontId="21" fillId="0" borderId="37" xfId="0" applyFont="1" applyBorder="1"/>
    <xf numFmtId="14" fontId="21" fillId="0" borderId="38" xfId="0" applyNumberFormat="1" applyFont="1" applyBorder="1"/>
    <xf numFmtId="14" fontId="21" fillId="0" borderId="39" xfId="0" applyNumberFormat="1" applyFont="1" applyBorder="1"/>
    <xf numFmtId="2" fontId="21" fillId="0" borderId="1" xfId="0" applyNumberFormat="1" applyFont="1" applyBorder="1"/>
    <xf numFmtId="2" fontId="21" fillId="0" borderId="2" xfId="0" applyNumberFormat="1" applyFont="1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 wrapText="1"/>
    </xf>
    <xf numFmtId="0" fontId="7" fillId="4" borderId="7" xfId="0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</cellXfs>
  <cellStyles count="3">
    <cellStyle name="Moeda" xfId="2" builtinId="4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opLeftCell="A4" workbookViewId="0">
      <selection activeCell="F32" sqref="F32"/>
    </sheetView>
  </sheetViews>
  <sheetFormatPr defaultRowHeight="12.75" x14ac:dyDescent="0.2"/>
  <cols>
    <col min="1" max="1" width="21.140625" customWidth="1"/>
    <col min="2" max="2" width="11.85546875" customWidth="1"/>
    <col min="3" max="3" width="15.42578125" customWidth="1"/>
    <col min="4" max="4" width="13.42578125" customWidth="1"/>
    <col min="6" max="6" width="19.7109375" customWidth="1"/>
  </cols>
  <sheetData>
    <row r="2" spans="1:11" ht="15" customHeight="1" x14ac:dyDescent="0.2">
      <c r="D2" s="85" t="s">
        <v>20</v>
      </c>
      <c r="E2" s="85"/>
      <c r="F2" s="85"/>
    </row>
    <row r="3" spans="1:11" ht="15" customHeight="1" x14ac:dyDescent="0.2">
      <c r="D3" s="86">
        <v>42822</v>
      </c>
      <c r="E3" s="85"/>
      <c r="F3" s="85"/>
    </row>
    <row r="4" spans="1:11" ht="16.5" thickBot="1" x14ac:dyDescent="0.25">
      <c r="A4" s="87"/>
      <c r="B4" s="87"/>
      <c r="C4" s="87"/>
      <c r="D4" s="87"/>
    </row>
    <row r="5" spans="1:11" ht="18.75" customHeight="1" thickBot="1" x14ac:dyDescent="0.25">
      <c r="A5" s="88" t="s">
        <v>24</v>
      </c>
      <c r="B5" s="89"/>
      <c r="C5" s="89"/>
      <c r="D5" s="90"/>
      <c r="H5" s="4"/>
    </row>
    <row r="6" spans="1:11" ht="30.75" customHeight="1" thickBot="1" x14ac:dyDescent="0.25">
      <c r="A6" s="12" t="s">
        <v>0</v>
      </c>
      <c r="B6" s="13" t="s">
        <v>22</v>
      </c>
      <c r="C6" s="13" t="s">
        <v>23</v>
      </c>
      <c r="D6" s="13" t="s">
        <v>19</v>
      </c>
    </row>
    <row r="7" spans="1:11" ht="15" customHeight="1" x14ac:dyDescent="0.2">
      <c r="A7" s="5" t="s">
        <v>1</v>
      </c>
      <c r="B7" s="19">
        <v>5</v>
      </c>
      <c r="C7" s="19">
        <v>0</v>
      </c>
      <c r="D7" s="14" t="e">
        <f>TOTAIS_SMAP!#REF!</f>
        <v>#REF!</v>
      </c>
    </row>
    <row r="8" spans="1:11" ht="15" customHeight="1" x14ac:dyDescent="0.2">
      <c r="A8" s="6" t="s">
        <v>2</v>
      </c>
      <c r="B8" s="16">
        <v>13</v>
      </c>
      <c r="C8" s="16">
        <v>0</v>
      </c>
      <c r="D8" s="15" t="e">
        <f>TOTAIS_SMAP!#REF!</f>
        <v>#REF!</v>
      </c>
    </row>
    <row r="9" spans="1:11" ht="15" customHeight="1" x14ac:dyDescent="0.2">
      <c r="A9" s="6" t="s">
        <v>3</v>
      </c>
      <c r="B9" s="16">
        <v>2</v>
      </c>
      <c r="C9" s="16">
        <v>0</v>
      </c>
      <c r="D9" s="16" t="e">
        <f>TOTAIS_SMAP!#REF!</f>
        <v>#REF!</v>
      </c>
      <c r="K9" s="3"/>
    </row>
    <row r="10" spans="1:11" ht="15" customHeight="1" x14ac:dyDescent="0.2">
      <c r="A10" s="6" t="s">
        <v>17</v>
      </c>
      <c r="B10" s="17">
        <v>3</v>
      </c>
      <c r="C10" s="17">
        <v>0</v>
      </c>
      <c r="D10" s="17" t="e">
        <f>TOTAIS_SMAP!#REF!</f>
        <v>#REF!</v>
      </c>
      <c r="K10" s="3"/>
    </row>
    <row r="11" spans="1:11" ht="15" customHeight="1" x14ac:dyDescent="0.2">
      <c r="A11" s="6" t="s">
        <v>4</v>
      </c>
      <c r="B11" s="16">
        <v>2</v>
      </c>
      <c r="C11" s="16">
        <v>0</v>
      </c>
      <c r="D11" s="15" t="e">
        <f>TOTAIS_SMAP!#REF!</f>
        <v>#REF!</v>
      </c>
    </row>
    <row r="12" spans="1:11" ht="15" customHeight="1" x14ac:dyDescent="0.2">
      <c r="A12" s="6" t="s">
        <v>6</v>
      </c>
      <c r="B12" s="17">
        <v>2</v>
      </c>
      <c r="C12" s="17">
        <v>0</v>
      </c>
      <c r="D12" s="7" t="e">
        <f>TOTAIS_SMAP!#REF!</f>
        <v>#REF!</v>
      </c>
      <c r="E12" s="1"/>
      <c r="F12" s="1"/>
      <c r="G12" s="1"/>
      <c r="H12" s="1"/>
      <c r="I12" s="1"/>
      <c r="J12" s="1"/>
    </row>
    <row r="13" spans="1:11" ht="15" customHeight="1" x14ac:dyDescent="0.2">
      <c r="A13" s="8" t="s">
        <v>16</v>
      </c>
      <c r="B13" s="20">
        <v>5</v>
      </c>
      <c r="C13" s="20">
        <v>0</v>
      </c>
      <c r="D13" s="7" t="e">
        <f>TOTAIS_SMAP!#REF!</f>
        <v>#REF!</v>
      </c>
    </row>
    <row r="14" spans="1:11" ht="15" customHeight="1" x14ac:dyDescent="0.2">
      <c r="A14" s="9" t="s">
        <v>9</v>
      </c>
      <c r="B14" s="17">
        <v>52</v>
      </c>
      <c r="C14" s="17">
        <v>0</v>
      </c>
      <c r="D14" s="7" t="e">
        <f>TOTAIS_SMAP!#REF!</f>
        <v>#REF!</v>
      </c>
    </row>
    <row r="15" spans="1:11" ht="15" customHeight="1" x14ac:dyDescent="0.2">
      <c r="A15" s="9" t="s">
        <v>18</v>
      </c>
      <c r="B15" s="17">
        <v>2</v>
      </c>
      <c r="C15" s="17">
        <v>0</v>
      </c>
      <c r="D15" s="7" t="e">
        <f>TOTAIS_SMAP!#REF!</f>
        <v>#REF!</v>
      </c>
    </row>
    <row r="16" spans="1:11" ht="15" customHeight="1" x14ac:dyDescent="0.2">
      <c r="A16" s="9" t="s">
        <v>7</v>
      </c>
      <c r="B16" s="17">
        <v>13</v>
      </c>
      <c r="C16" s="17">
        <v>0</v>
      </c>
      <c r="D16" s="7" t="e">
        <f>TOTAIS_SMAP!#REF!</f>
        <v>#REF!</v>
      </c>
    </row>
    <row r="17" spans="1:4" ht="15" customHeight="1" x14ac:dyDescent="0.2">
      <c r="A17" s="9" t="s">
        <v>15</v>
      </c>
      <c r="B17" s="17">
        <v>14</v>
      </c>
      <c r="C17" s="17">
        <v>0</v>
      </c>
      <c r="D17" s="7" t="e">
        <f>TOTAIS_SMAP!#REF!</f>
        <v>#REF!</v>
      </c>
    </row>
    <row r="18" spans="1:4" ht="15" customHeight="1" x14ac:dyDescent="0.2">
      <c r="A18" s="9" t="s">
        <v>8</v>
      </c>
      <c r="B18" s="17">
        <v>142</v>
      </c>
      <c r="C18" s="17">
        <v>0</v>
      </c>
      <c r="D18" s="7" t="e">
        <f>TOTAIS_SMAP!#REF!</f>
        <v>#REF!</v>
      </c>
    </row>
    <row r="19" spans="1:4" ht="15" customHeight="1" x14ac:dyDescent="0.2">
      <c r="A19" s="9" t="s">
        <v>10</v>
      </c>
      <c r="B19" s="17">
        <v>1</v>
      </c>
      <c r="C19" s="17">
        <v>0</v>
      </c>
      <c r="D19" s="7" t="e">
        <f>TOTAIS_SMAP!#REF!</f>
        <v>#REF!</v>
      </c>
    </row>
    <row r="20" spans="1:4" ht="15" customHeight="1" x14ac:dyDescent="0.2">
      <c r="A20" s="9" t="s">
        <v>11</v>
      </c>
      <c r="B20" s="17">
        <v>2</v>
      </c>
      <c r="C20" s="17">
        <v>0</v>
      </c>
      <c r="D20" s="7" t="e">
        <f>TOTAIS_SMAP!#REF!</f>
        <v>#REF!</v>
      </c>
    </row>
    <row r="21" spans="1:4" ht="15" customHeight="1" x14ac:dyDescent="0.2">
      <c r="A21" s="9" t="s">
        <v>12</v>
      </c>
      <c r="B21" s="17">
        <v>6</v>
      </c>
      <c r="C21" s="17">
        <v>1</v>
      </c>
      <c r="D21" s="7" t="e">
        <f>TOTAIS_SMAP!#REF!</f>
        <v>#REF!</v>
      </c>
    </row>
    <row r="22" spans="1:4" ht="15" customHeight="1" x14ac:dyDescent="0.2">
      <c r="A22" s="9" t="s">
        <v>13</v>
      </c>
      <c r="B22" s="17">
        <v>2</v>
      </c>
      <c r="C22" s="17">
        <v>0</v>
      </c>
      <c r="D22" s="7" t="e">
        <f>TOTAIS_SMAP!#REF!</f>
        <v>#REF!</v>
      </c>
    </row>
    <row r="23" spans="1:4" ht="15" customHeight="1" x14ac:dyDescent="0.2">
      <c r="A23" s="9" t="s">
        <v>14</v>
      </c>
      <c r="B23" s="17">
        <v>2</v>
      </c>
      <c r="C23" s="17">
        <v>0</v>
      </c>
      <c r="D23" s="7" t="e">
        <f>TOTAIS_SMAP!#REF!</f>
        <v>#REF!</v>
      </c>
    </row>
    <row r="24" spans="1:4" ht="15" customHeight="1" x14ac:dyDescent="0.2">
      <c r="A24" s="9" t="s">
        <v>21</v>
      </c>
      <c r="B24" s="17">
        <v>1</v>
      </c>
      <c r="C24" s="17">
        <v>22</v>
      </c>
      <c r="D24" s="7" t="e">
        <f>TOTAIS_SMAP!#REF!</f>
        <v>#REF!</v>
      </c>
    </row>
    <row r="25" spans="1:4" ht="15" customHeight="1" thickBot="1" x14ac:dyDescent="0.25">
      <c r="A25" s="8"/>
      <c r="B25" s="20"/>
      <c r="C25" s="20"/>
      <c r="D25" s="7"/>
    </row>
    <row r="26" spans="1:4" ht="19.5" customHeight="1" thickBot="1" x14ac:dyDescent="0.25">
      <c r="A26" s="10" t="s">
        <v>5</v>
      </c>
      <c r="B26" s="18">
        <f>SUM(B7:B25)</f>
        <v>269</v>
      </c>
      <c r="C26" s="18">
        <f>SUM(C7:C25)</f>
        <v>23</v>
      </c>
      <c r="D26" s="11" t="e">
        <f>SUM(D7:D25)</f>
        <v>#REF!</v>
      </c>
    </row>
    <row r="27" spans="1:4" ht="15" customHeight="1" x14ac:dyDescent="0.2">
      <c r="A27" s="2"/>
      <c r="B27" s="2"/>
      <c r="C27" s="2"/>
    </row>
  </sheetData>
  <mergeCells count="4">
    <mergeCell ref="D2:F2"/>
    <mergeCell ref="D3:F3"/>
    <mergeCell ref="A4:D4"/>
    <mergeCell ref="A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K8" sqref="K8"/>
    </sheetView>
  </sheetViews>
  <sheetFormatPr defaultRowHeight="12.75" x14ac:dyDescent="0.2"/>
  <cols>
    <col min="1" max="1" width="41.7109375" customWidth="1"/>
    <col min="2" max="2" width="13.85546875" customWidth="1"/>
    <col min="3" max="3" width="14.7109375" customWidth="1"/>
    <col min="4" max="4" width="17" customWidth="1"/>
    <col min="5" max="5" width="11.140625" customWidth="1"/>
    <col min="6" max="6" width="10.42578125" customWidth="1"/>
    <col min="7" max="7" width="13" customWidth="1"/>
    <col min="8" max="8" width="6.5703125" customWidth="1"/>
  </cols>
  <sheetData>
    <row r="1" spans="1:7" ht="18.75" x14ac:dyDescent="0.3">
      <c r="A1" s="22" t="s">
        <v>39</v>
      </c>
      <c r="B1" s="21" t="s">
        <v>190</v>
      </c>
      <c r="C1" s="21"/>
    </row>
    <row r="2" spans="1:7" ht="19.5" thickBot="1" x14ac:dyDescent="0.35">
      <c r="A2" s="23" t="s">
        <v>36</v>
      </c>
      <c r="B2" s="42" t="s">
        <v>37</v>
      </c>
    </row>
    <row r="3" spans="1:7" ht="15.75" thickBot="1" x14ac:dyDescent="0.3">
      <c r="A3" s="24" t="s">
        <v>27</v>
      </c>
      <c r="B3" s="25" t="s">
        <v>29</v>
      </c>
      <c r="C3" s="26" t="s">
        <v>30</v>
      </c>
      <c r="D3" s="27" t="s">
        <v>31</v>
      </c>
      <c r="E3" s="44" t="s">
        <v>29</v>
      </c>
      <c r="F3" s="45" t="s">
        <v>28</v>
      </c>
      <c r="G3" s="29" t="s">
        <v>32</v>
      </c>
    </row>
    <row r="4" spans="1:7" ht="15.75" thickBot="1" x14ac:dyDescent="0.3">
      <c r="A4" s="38" t="s">
        <v>38</v>
      </c>
      <c r="B4" s="43">
        <v>578</v>
      </c>
      <c r="C4" s="30">
        <v>158</v>
      </c>
      <c r="D4" s="31">
        <f>B4*C4</f>
        <v>91324</v>
      </c>
      <c r="E4" s="52"/>
      <c r="F4" s="53">
        <f>E4*158</f>
        <v>0</v>
      </c>
      <c r="G4" s="50">
        <f>D4-F4</f>
        <v>91324</v>
      </c>
    </row>
    <row r="5" spans="1:7" ht="15.75" thickBot="1" x14ac:dyDescent="0.3">
      <c r="A5" s="32" t="s">
        <v>25</v>
      </c>
      <c r="B5" s="58">
        <f>SUM(B4:B4)</f>
        <v>578</v>
      </c>
      <c r="C5" s="33"/>
      <c r="D5" s="34">
        <f>SUM(D4:D4)</f>
        <v>91324</v>
      </c>
      <c r="E5" s="54"/>
      <c r="F5" s="55">
        <f>SUM(F4:F4)</f>
        <v>0</v>
      </c>
      <c r="G5" s="51">
        <f>SUM(G4:G4)</f>
        <v>91324</v>
      </c>
    </row>
    <row r="6" spans="1:7" ht="17.25" customHeight="1" thickBot="1" x14ac:dyDescent="0.25"/>
    <row r="7" spans="1:7" ht="15.75" thickBot="1" x14ac:dyDescent="0.25">
      <c r="A7" s="35" t="s">
        <v>26</v>
      </c>
      <c r="B7" s="36" t="s">
        <v>31</v>
      </c>
      <c r="C7" s="46" t="s">
        <v>28</v>
      </c>
      <c r="D7" s="37" t="s">
        <v>34</v>
      </c>
      <c r="E7" s="28" t="s">
        <v>33</v>
      </c>
    </row>
    <row r="8" spans="1:7" ht="15.75" thickBot="1" x14ac:dyDescent="0.3">
      <c r="A8" s="38" t="s">
        <v>35</v>
      </c>
      <c r="B8" s="39">
        <f>D5</f>
        <v>91324</v>
      </c>
      <c r="C8" s="56">
        <f>F4</f>
        <v>0</v>
      </c>
      <c r="D8" s="47">
        <f>B8-C8</f>
        <v>91324</v>
      </c>
      <c r="E8" s="40"/>
    </row>
    <row r="9" spans="1:7" ht="15.75" thickBot="1" x14ac:dyDescent="0.3">
      <c r="A9" s="32" t="s">
        <v>25</v>
      </c>
      <c r="B9" s="48">
        <f>SUM(B8:B8)</f>
        <v>91324</v>
      </c>
      <c r="C9" s="57">
        <f>SUM(C8:C8)</f>
        <v>0</v>
      </c>
      <c r="D9" s="49">
        <f>SUM(D8:D8)</f>
        <v>91324</v>
      </c>
      <c r="E9" s="41"/>
    </row>
  </sheetData>
  <pageMargins left="0" right="0" top="0.59055118110236227" bottom="0.59055118110236227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E15" workbookViewId="0">
      <selection activeCell="A10" sqref="A10:XFD10"/>
    </sheetView>
  </sheetViews>
  <sheetFormatPr defaultColWidth="24.85546875" defaultRowHeight="12.75" x14ac:dyDescent="0.2"/>
  <cols>
    <col min="1" max="1" width="11.5703125" customWidth="1"/>
    <col min="4" max="4" width="11.5703125" customWidth="1"/>
    <col min="6" max="6" width="10.140625" customWidth="1"/>
    <col min="7" max="7" width="12.28515625" customWidth="1"/>
    <col min="9" max="9" width="14" customWidth="1"/>
    <col min="10" max="10" width="13" customWidth="1"/>
    <col min="12" max="12" width="13.5703125" customWidth="1"/>
    <col min="13" max="13" width="14.140625" customWidth="1"/>
    <col min="14" max="14" width="14.7109375" customWidth="1"/>
    <col min="15" max="16" width="15.5703125" customWidth="1"/>
    <col min="17" max="17" width="15.7109375" customWidth="1"/>
    <col min="18" max="18" width="13.85546875" customWidth="1"/>
    <col min="19" max="19" width="15.140625" customWidth="1"/>
    <col min="20" max="20" width="14.42578125" customWidth="1"/>
    <col min="22" max="22" width="22" customWidth="1"/>
  </cols>
  <sheetData>
    <row r="1" spans="1:22" ht="13.5" thickBot="1" x14ac:dyDescent="0.25"/>
    <row r="2" spans="1:22" ht="15.75" thickBot="1" x14ac:dyDescent="0.3">
      <c r="A2" s="91" t="s">
        <v>188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3"/>
      <c r="V2" s="59" t="s">
        <v>40</v>
      </c>
    </row>
    <row r="3" spans="1:22" ht="15.75" thickBot="1" x14ac:dyDescent="0.3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6"/>
      <c r="V3" s="60">
        <v>44926</v>
      </c>
    </row>
    <row r="4" spans="1:22" ht="30.75" thickBot="1" x14ac:dyDescent="0.3">
      <c r="A4" s="61" t="s">
        <v>41</v>
      </c>
      <c r="B4" s="62" t="s">
        <v>42</v>
      </c>
      <c r="C4" s="62" t="s">
        <v>43</v>
      </c>
      <c r="D4" s="62" t="s">
        <v>44</v>
      </c>
      <c r="E4" s="62" t="s">
        <v>45</v>
      </c>
      <c r="F4" s="62" t="s">
        <v>46</v>
      </c>
      <c r="G4" s="62" t="s">
        <v>47</v>
      </c>
      <c r="H4" s="62" t="s">
        <v>48</v>
      </c>
      <c r="I4" s="63" t="s">
        <v>49</v>
      </c>
      <c r="J4" s="62" t="s">
        <v>50</v>
      </c>
      <c r="K4" s="62" t="s">
        <v>51</v>
      </c>
      <c r="L4" s="64" t="s">
        <v>52</v>
      </c>
      <c r="M4" s="65" t="s">
        <v>53</v>
      </c>
      <c r="N4" s="66" t="s">
        <v>54</v>
      </c>
      <c r="O4" s="63" t="s">
        <v>55</v>
      </c>
      <c r="P4" s="63" t="s">
        <v>56</v>
      </c>
      <c r="Q4" s="63" t="s">
        <v>57</v>
      </c>
      <c r="R4" s="62" t="s">
        <v>58</v>
      </c>
      <c r="S4" s="63" t="s">
        <v>59</v>
      </c>
      <c r="T4" s="63" t="s">
        <v>60</v>
      </c>
      <c r="U4" s="62" t="s">
        <v>61</v>
      </c>
      <c r="V4" s="67" t="s">
        <v>62</v>
      </c>
    </row>
    <row r="5" spans="1:22" s="72" customFormat="1" ht="18" customHeight="1" x14ac:dyDescent="0.2">
      <c r="A5" s="68" t="s">
        <v>63</v>
      </c>
      <c r="B5" s="69" t="s">
        <v>64</v>
      </c>
      <c r="C5" s="69" t="s">
        <v>65</v>
      </c>
      <c r="D5" s="69" t="s">
        <v>66</v>
      </c>
      <c r="E5" s="69" t="s">
        <v>67</v>
      </c>
      <c r="F5" s="69" t="s">
        <v>68</v>
      </c>
      <c r="G5" s="69" t="s">
        <v>69</v>
      </c>
      <c r="H5" s="69" t="s">
        <v>70</v>
      </c>
      <c r="I5" s="69" t="s">
        <v>71</v>
      </c>
      <c r="J5" s="69" t="s">
        <v>72</v>
      </c>
      <c r="K5" s="69" t="s">
        <v>73</v>
      </c>
      <c r="L5" s="79" t="s">
        <v>71</v>
      </c>
      <c r="M5" s="83">
        <v>69</v>
      </c>
      <c r="N5" s="81">
        <v>44774</v>
      </c>
      <c r="O5" s="70">
        <v>44774</v>
      </c>
      <c r="P5" s="70">
        <v>44865</v>
      </c>
      <c r="Q5" s="70">
        <v>44804</v>
      </c>
      <c r="R5" s="69" t="s">
        <v>74</v>
      </c>
      <c r="S5" s="70">
        <v>44915.352777777778</v>
      </c>
      <c r="T5" s="70">
        <v>44921.056250000001</v>
      </c>
      <c r="U5" s="69" t="s">
        <v>75</v>
      </c>
      <c r="V5" s="71" t="s">
        <v>76</v>
      </c>
    </row>
    <row r="6" spans="1:22" s="72" customFormat="1" ht="18" customHeight="1" x14ac:dyDescent="0.2">
      <c r="A6" s="73" t="s">
        <v>63</v>
      </c>
      <c r="B6" s="74" t="s">
        <v>77</v>
      </c>
      <c r="C6" s="74" t="s">
        <v>78</v>
      </c>
      <c r="D6" s="74" t="s">
        <v>66</v>
      </c>
      <c r="E6" s="74" t="s">
        <v>67</v>
      </c>
      <c r="F6" s="74" t="s">
        <v>68</v>
      </c>
      <c r="G6" s="74" t="s">
        <v>69</v>
      </c>
      <c r="H6" s="74" t="s">
        <v>70</v>
      </c>
      <c r="I6" s="74" t="s">
        <v>71</v>
      </c>
      <c r="J6" s="74" t="s">
        <v>72</v>
      </c>
      <c r="K6" s="74" t="s">
        <v>73</v>
      </c>
      <c r="L6" s="80" t="s">
        <v>71</v>
      </c>
      <c r="M6" s="84">
        <v>40</v>
      </c>
      <c r="N6" s="82">
        <v>44774</v>
      </c>
      <c r="O6" s="75">
        <v>44774</v>
      </c>
      <c r="P6" s="75">
        <v>44865</v>
      </c>
      <c r="Q6" s="75">
        <v>44804</v>
      </c>
      <c r="R6" s="74" t="s">
        <v>74</v>
      </c>
      <c r="S6" s="75">
        <v>44915.352777777778</v>
      </c>
      <c r="T6" s="75">
        <v>44921.056250000001</v>
      </c>
      <c r="U6" s="74" t="s">
        <v>75</v>
      </c>
      <c r="V6" s="76" t="s">
        <v>76</v>
      </c>
    </row>
    <row r="7" spans="1:22" s="72" customFormat="1" ht="18" customHeight="1" x14ac:dyDescent="0.2">
      <c r="A7" s="73" t="s">
        <v>63</v>
      </c>
      <c r="B7" s="74" t="s">
        <v>79</v>
      </c>
      <c r="C7" s="74" t="s">
        <v>80</v>
      </c>
      <c r="D7" s="74" t="s">
        <v>81</v>
      </c>
      <c r="E7" s="74" t="s">
        <v>82</v>
      </c>
      <c r="F7" s="74" t="s">
        <v>83</v>
      </c>
      <c r="G7" s="74" t="s">
        <v>84</v>
      </c>
      <c r="H7" s="74" t="s">
        <v>85</v>
      </c>
      <c r="I7" s="74" t="s">
        <v>86</v>
      </c>
      <c r="J7" s="74" t="s">
        <v>87</v>
      </c>
      <c r="K7" s="74" t="s">
        <v>88</v>
      </c>
      <c r="L7" s="80" t="s">
        <v>89</v>
      </c>
      <c r="M7" s="84">
        <v>53</v>
      </c>
      <c r="N7" s="82">
        <v>44805</v>
      </c>
      <c r="O7" s="75">
        <v>44867</v>
      </c>
      <c r="P7" s="75">
        <v>44926</v>
      </c>
      <c r="Q7" s="75">
        <v>44895</v>
      </c>
      <c r="R7" s="74" t="s">
        <v>74</v>
      </c>
      <c r="S7" s="75">
        <v>44903.449305555558</v>
      </c>
      <c r="T7" s="75">
        <v>44909.056250000001</v>
      </c>
      <c r="U7" s="74" t="s">
        <v>75</v>
      </c>
      <c r="V7" s="76" t="s">
        <v>90</v>
      </c>
    </row>
    <row r="8" spans="1:22" s="72" customFormat="1" ht="18" customHeight="1" x14ac:dyDescent="0.2">
      <c r="A8" s="73" t="s">
        <v>63</v>
      </c>
      <c r="B8" s="74" t="s">
        <v>91</v>
      </c>
      <c r="C8" s="74" t="s">
        <v>92</v>
      </c>
      <c r="D8" s="74" t="s">
        <v>81</v>
      </c>
      <c r="E8" s="74" t="s">
        <v>82</v>
      </c>
      <c r="F8" s="74" t="s">
        <v>83</v>
      </c>
      <c r="G8" s="74" t="s">
        <v>84</v>
      </c>
      <c r="H8" s="74" t="s">
        <v>85</v>
      </c>
      <c r="I8" s="74" t="s">
        <v>86</v>
      </c>
      <c r="J8" s="74" t="s">
        <v>87</v>
      </c>
      <c r="K8" s="74" t="s">
        <v>88</v>
      </c>
      <c r="L8" s="80" t="s">
        <v>89</v>
      </c>
      <c r="M8" s="84">
        <v>43.5</v>
      </c>
      <c r="N8" s="82">
        <v>44805</v>
      </c>
      <c r="O8" s="75">
        <v>44867</v>
      </c>
      <c r="P8" s="75">
        <v>44926</v>
      </c>
      <c r="Q8" s="75">
        <v>44895</v>
      </c>
      <c r="R8" s="74" t="s">
        <v>74</v>
      </c>
      <c r="S8" s="75">
        <v>44903.449305555558</v>
      </c>
      <c r="T8" s="75">
        <v>44909.056250000001</v>
      </c>
      <c r="U8" s="74" t="s">
        <v>75</v>
      </c>
      <c r="V8" s="76" t="s">
        <v>90</v>
      </c>
    </row>
    <row r="9" spans="1:22" s="72" customFormat="1" ht="18" customHeight="1" x14ac:dyDescent="0.2">
      <c r="A9" s="73" t="s">
        <v>63</v>
      </c>
      <c r="B9" s="74" t="s">
        <v>93</v>
      </c>
      <c r="C9" s="74" t="s">
        <v>94</v>
      </c>
      <c r="D9" s="74" t="s">
        <v>81</v>
      </c>
      <c r="E9" s="74" t="s">
        <v>82</v>
      </c>
      <c r="F9" s="74" t="s">
        <v>83</v>
      </c>
      <c r="G9" s="74" t="s">
        <v>84</v>
      </c>
      <c r="H9" s="74" t="s">
        <v>85</v>
      </c>
      <c r="I9" s="74" t="s">
        <v>86</v>
      </c>
      <c r="J9" s="74" t="s">
        <v>87</v>
      </c>
      <c r="K9" s="74" t="s">
        <v>88</v>
      </c>
      <c r="L9" s="80" t="s">
        <v>89</v>
      </c>
      <c r="M9" s="84">
        <v>32</v>
      </c>
      <c r="N9" s="82">
        <v>44805</v>
      </c>
      <c r="O9" s="75">
        <v>44867</v>
      </c>
      <c r="P9" s="75">
        <v>44926</v>
      </c>
      <c r="Q9" s="75">
        <v>44895</v>
      </c>
      <c r="R9" s="74" t="s">
        <v>74</v>
      </c>
      <c r="S9" s="75">
        <v>44903.449305555558</v>
      </c>
      <c r="T9" s="75">
        <v>44909.056250000001</v>
      </c>
      <c r="U9" s="74" t="s">
        <v>75</v>
      </c>
      <c r="V9" s="76" t="s">
        <v>90</v>
      </c>
    </row>
    <row r="10" spans="1:22" s="72" customFormat="1" ht="18" customHeight="1" x14ac:dyDescent="0.2">
      <c r="A10" s="73" t="s">
        <v>63</v>
      </c>
      <c r="B10" s="74" t="s">
        <v>95</v>
      </c>
      <c r="C10" s="74" t="s">
        <v>96</v>
      </c>
      <c r="D10" s="74" t="s">
        <v>81</v>
      </c>
      <c r="E10" s="74" t="s">
        <v>82</v>
      </c>
      <c r="F10" s="74" t="s">
        <v>83</v>
      </c>
      <c r="G10" s="74" t="s">
        <v>84</v>
      </c>
      <c r="H10" s="74" t="s">
        <v>85</v>
      </c>
      <c r="I10" s="74" t="s">
        <v>86</v>
      </c>
      <c r="J10" s="74" t="s">
        <v>87</v>
      </c>
      <c r="K10" s="74" t="s">
        <v>88</v>
      </c>
      <c r="L10" s="80" t="s">
        <v>89</v>
      </c>
      <c r="M10" s="84">
        <v>13</v>
      </c>
      <c r="N10" s="82">
        <v>44805</v>
      </c>
      <c r="O10" s="75">
        <v>44867</v>
      </c>
      <c r="P10" s="75">
        <v>44926</v>
      </c>
      <c r="Q10" s="75">
        <v>44895</v>
      </c>
      <c r="R10" s="74" t="s">
        <v>74</v>
      </c>
      <c r="S10" s="75">
        <v>44903.449305555558</v>
      </c>
      <c r="T10" s="75">
        <v>44909.056250000001</v>
      </c>
      <c r="U10" s="74" t="s">
        <v>75</v>
      </c>
      <c r="V10" s="76" t="s">
        <v>90</v>
      </c>
    </row>
    <row r="11" spans="1:22" s="72" customFormat="1" ht="18" customHeight="1" x14ac:dyDescent="0.2">
      <c r="A11" s="73" t="s">
        <v>63</v>
      </c>
      <c r="B11" s="74" t="s">
        <v>97</v>
      </c>
      <c r="C11" s="74" t="s">
        <v>98</v>
      </c>
      <c r="D11" s="74" t="s">
        <v>66</v>
      </c>
      <c r="E11" s="74" t="s">
        <v>67</v>
      </c>
      <c r="F11" s="74" t="s">
        <v>99</v>
      </c>
      <c r="G11" s="74" t="s">
        <v>100</v>
      </c>
      <c r="H11" s="74" t="s">
        <v>101</v>
      </c>
      <c r="I11" s="74" t="s">
        <v>102</v>
      </c>
      <c r="J11" s="74" t="s">
        <v>103</v>
      </c>
      <c r="K11" s="74" t="s">
        <v>104</v>
      </c>
      <c r="L11" s="80" t="s">
        <v>105</v>
      </c>
      <c r="M11" s="84">
        <v>19.5</v>
      </c>
      <c r="N11" s="82">
        <v>44805</v>
      </c>
      <c r="O11" s="75">
        <v>44866</v>
      </c>
      <c r="P11" s="75">
        <v>44926</v>
      </c>
      <c r="Q11" s="75">
        <v>44895</v>
      </c>
      <c r="R11" s="74" t="s">
        <v>74</v>
      </c>
      <c r="S11" s="75">
        <v>44903.571527777778</v>
      </c>
      <c r="T11" s="75">
        <v>44909.056250000001</v>
      </c>
      <c r="U11" s="74" t="s">
        <v>75</v>
      </c>
      <c r="V11" s="76" t="s">
        <v>106</v>
      </c>
    </row>
    <row r="12" spans="1:22" s="72" customFormat="1" ht="18" customHeight="1" x14ac:dyDescent="0.2">
      <c r="A12" s="73" t="s">
        <v>63</v>
      </c>
      <c r="B12" s="74" t="s">
        <v>107</v>
      </c>
      <c r="C12" s="74" t="s">
        <v>108</v>
      </c>
      <c r="D12" s="74" t="s">
        <v>109</v>
      </c>
      <c r="E12" s="74" t="s">
        <v>110</v>
      </c>
      <c r="F12" s="74" t="s">
        <v>99</v>
      </c>
      <c r="G12" s="74" t="s">
        <v>100</v>
      </c>
      <c r="H12" s="74" t="s">
        <v>101</v>
      </c>
      <c r="I12" s="74" t="s">
        <v>102</v>
      </c>
      <c r="J12" s="74" t="s">
        <v>103</v>
      </c>
      <c r="K12" s="74" t="s">
        <v>104</v>
      </c>
      <c r="L12" s="80" t="s">
        <v>105</v>
      </c>
      <c r="M12" s="84">
        <v>16</v>
      </c>
      <c r="N12" s="82">
        <v>44805</v>
      </c>
      <c r="O12" s="75">
        <v>44866</v>
      </c>
      <c r="P12" s="75">
        <v>44926</v>
      </c>
      <c r="Q12" s="75">
        <v>44895</v>
      </c>
      <c r="R12" s="74" t="s">
        <v>74</v>
      </c>
      <c r="S12" s="75">
        <v>44903.571527777778</v>
      </c>
      <c r="T12" s="75">
        <v>44909.056250000001</v>
      </c>
      <c r="U12" s="74" t="s">
        <v>75</v>
      </c>
      <c r="V12" s="76" t="s">
        <v>106</v>
      </c>
    </row>
    <row r="13" spans="1:22" s="72" customFormat="1" ht="18" customHeight="1" x14ac:dyDescent="0.2">
      <c r="A13" s="73" t="s">
        <v>63</v>
      </c>
      <c r="B13" s="74" t="s">
        <v>111</v>
      </c>
      <c r="C13" s="74" t="s">
        <v>112</v>
      </c>
      <c r="D13" s="74" t="s">
        <v>113</v>
      </c>
      <c r="E13" s="74" t="s">
        <v>113</v>
      </c>
      <c r="F13" s="74" t="s">
        <v>114</v>
      </c>
      <c r="G13" s="74" t="s">
        <v>115</v>
      </c>
      <c r="H13" s="74" t="s">
        <v>116</v>
      </c>
      <c r="I13" s="74" t="s">
        <v>117</v>
      </c>
      <c r="J13" s="74" t="s">
        <v>118</v>
      </c>
      <c r="K13" s="74" t="s">
        <v>119</v>
      </c>
      <c r="L13" s="80" t="s">
        <v>120</v>
      </c>
      <c r="M13" s="84">
        <v>16</v>
      </c>
      <c r="N13" s="82">
        <v>44835</v>
      </c>
      <c r="O13" s="75">
        <v>44896</v>
      </c>
      <c r="P13" s="75">
        <v>45016</v>
      </c>
      <c r="Q13" s="75">
        <v>44926</v>
      </c>
      <c r="R13" s="74" t="s">
        <v>74</v>
      </c>
      <c r="S13" s="75">
        <v>44925.822916666664</v>
      </c>
      <c r="T13" s="75">
        <v>44931.056250000001</v>
      </c>
      <c r="U13" s="74" t="s">
        <v>75</v>
      </c>
      <c r="V13" s="76" t="s">
        <v>90</v>
      </c>
    </row>
    <row r="14" spans="1:22" s="72" customFormat="1" ht="18" customHeight="1" x14ac:dyDescent="0.2">
      <c r="A14" s="73" t="s">
        <v>63</v>
      </c>
      <c r="B14" s="74" t="s">
        <v>121</v>
      </c>
      <c r="C14" s="74" t="s">
        <v>122</v>
      </c>
      <c r="D14" s="74" t="s">
        <v>113</v>
      </c>
      <c r="E14" s="74" t="s">
        <v>113</v>
      </c>
      <c r="F14" s="74" t="s">
        <v>114</v>
      </c>
      <c r="G14" s="74" t="s">
        <v>115</v>
      </c>
      <c r="H14" s="74" t="s">
        <v>116</v>
      </c>
      <c r="I14" s="74" t="s">
        <v>117</v>
      </c>
      <c r="J14" s="74" t="s">
        <v>118</v>
      </c>
      <c r="K14" s="74" t="s">
        <v>119</v>
      </c>
      <c r="L14" s="80" t="s">
        <v>120</v>
      </c>
      <c r="M14" s="84">
        <v>4</v>
      </c>
      <c r="N14" s="82">
        <v>44835</v>
      </c>
      <c r="O14" s="75">
        <v>44896</v>
      </c>
      <c r="P14" s="75">
        <v>45016</v>
      </c>
      <c r="Q14" s="75">
        <v>44926</v>
      </c>
      <c r="R14" s="74" t="s">
        <v>74</v>
      </c>
      <c r="S14" s="75">
        <v>44925.822916666664</v>
      </c>
      <c r="T14" s="75">
        <v>44931.056250000001</v>
      </c>
      <c r="U14" s="74" t="s">
        <v>75</v>
      </c>
      <c r="V14" s="76" t="s">
        <v>90</v>
      </c>
    </row>
    <row r="15" spans="1:22" s="72" customFormat="1" ht="18" customHeight="1" x14ac:dyDescent="0.2">
      <c r="A15" s="73" t="s">
        <v>63</v>
      </c>
      <c r="B15" s="74" t="s">
        <v>123</v>
      </c>
      <c r="C15" s="74" t="s">
        <v>124</v>
      </c>
      <c r="D15" s="74" t="s">
        <v>113</v>
      </c>
      <c r="E15" s="74" t="s">
        <v>113</v>
      </c>
      <c r="F15" s="74" t="s">
        <v>114</v>
      </c>
      <c r="G15" s="74" t="s">
        <v>115</v>
      </c>
      <c r="H15" s="74" t="s">
        <v>116</v>
      </c>
      <c r="I15" s="74" t="s">
        <v>117</v>
      </c>
      <c r="J15" s="74" t="s">
        <v>118</v>
      </c>
      <c r="K15" s="74" t="s">
        <v>119</v>
      </c>
      <c r="L15" s="80" t="s">
        <v>120</v>
      </c>
      <c r="M15" s="84">
        <v>4</v>
      </c>
      <c r="N15" s="82">
        <v>44835</v>
      </c>
      <c r="O15" s="75">
        <v>44896</v>
      </c>
      <c r="P15" s="75">
        <v>45016</v>
      </c>
      <c r="Q15" s="75">
        <v>44926</v>
      </c>
      <c r="R15" s="74" t="s">
        <v>74</v>
      </c>
      <c r="S15" s="75">
        <v>44925.822916666664</v>
      </c>
      <c r="T15" s="75">
        <v>44931.056250000001</v>
      </c>
      <c r="U15" s="74" t="s">
        <v>75</v>
      </c>
      <c r="V15" s="76" t="s">
        <v>90</v>
      </c>
    </row>
    <row r="16" spans="1:22" s="72" customFormat="1" ht="18" customHeight="1" x14ac:dyDescent="0.2">
      <c r="A16" s="73" t="s">
        <v>63</v>
      </c>
      <c r="B16" s="74" t="s">
        <v>125</v>
      </c>
      <c r="C16" s="74" t="s">
        <v>126</v>
      </c>
      <c r="D16" s="74" t="s">
        <v>113</v>
      </c>
      <c r="E16" s="74" t="s">
        <v>113</v>
      </c>
      <c r="F16" s="74" t="s">
        <v>114</v>
      </c>
      <c r="G16" s="74" t="s">
        <v>115</v>
      </c>
      <c r="H16" s="74" t="s">
        <v>116</v>
      </c>
      <c r="I16" s="74" t="s">
        <v>117</v>
      </c>
      <c r="J16" s="74" t="s">
        <v>118</v>
      </c>
      <c r="K16" s="74" t="s">
        <v>119</v>
      </c>
      <c r="L16" s="80" t="s">
        <v>120</v>
      </c>
      <c r="M16" s="84">
        <v>4</v>
      </c>
      <c r="N16" s="82">
        <v>44835</v>
      </c>
      <c r="O16" s="75">
        <v>44896</v>
      </c>
      <c r="P16" s="75">
        <v>45016</v>
      </c>
      <c r="Q16" s="75">
        <v>44926</v>
      </c>
      <c r="R16" s="74" t="s">
        <v>74</v>
      </c>
      <c r="S16" s="75">
        <v>44925.822916666664</v>
      </c>
      <c r="T16" s="75">
        <v>44931.056250000001</v>
      </c>
      <c r="U16" s="74" t="s">
        <v>75</v>
      </c>
      <c r="V16" s="76" t="s">
        <v>90</v>
      </c>
    </row>
    <row r="17" spans="1:22" s="72" customFormat="1" ht="18" customHeight="1" x14ac:dyDescent="0.2">
      <c r="A17" s="73" t="s">
        <v>63</v>
      </c>
      <c r="B17" s="74" t="s">
        <v>127</v>
      </c>
      <c r="C17" s="74" t="s">
        <v>128</v>
      </c>
      <c r="D17" s="74" t="s">
        <v>113</v>
      </c>
      <c r="E17" s="74" t="s">
        <v>113</v>
      </c>
      <c r="F17" s="74" t="s">
        <v>114</v>
      </c>
      <c r="G17" s="74" t="s">
        <v>115</v>
      </c>
      <c r="H17" s="74" t="s">
        <v>116</v>
      </c>
      <c r="I17" s="74" t="s">
        <v>117</v>
      </c>
      <c r="J17" s="74" t="s">
        <v>118</v>
      </c>
      <c r="K17" s="74" t="s">
        <v>119</v>
      </c>
      <c r="L17" s="80" t="s">
        <v>120</v>
      </c>
      <c r="M17" s="84">
        <v>2</v>
      </c>
      <c r="N17" s="82">
        <v>44835</v>
      </c>
      <c r="O17" s="75">
        <v>44896</v>
      </c>
      <c r="P17" s="75">
        <v>45016</v>
      </c>
      <c r="Q17" s="75">
        <v>44926</v>
      </c>
      <c r="R17" s="74" t="s">
        <v>74</v>
      </c>
      <c r="S17" s="75">
        <v>44925.822916666664</v>
      </c>
      <c r="T17" s="75">
        <v>44931.056250000001</v>
      </c>
      <c r="U17" s="74" t="s">
        <v>75</v>
      </c>
      <c r="V17" s="76" t="s">
        <v>90</v>
      </c>
    </row>
    <row r="18" spans="1:22" s="72" customFormat="1" ht="18" customHeight="1" x14ac:dyDescent="0.2">
      <c r="A18" s="73" t="s">
        <v>63</v>
      </c>
      <c r="B18" s="74" t="s">
        <v>129</v>
      </c>
      <c r="C18" s="74" t="s">
        <v>130</v>
      </c>
      <c r="D18" s="74" t="s">
        <v>113</v>
      </c>
      <c r="E18" s="74" t="s">
        <v>113</v>
      </c>
      <c r="F18" s="74" t="s">
        <v>114</v>
      </c>
      <c r="G18" s="74" t="s">
        <v>115</v>
      </c>
      <c r="H18" s="74" t="s">
        <v>116</v>
      </c>
      <c r="I18" s="74" t="s">
        <v>117</v>
      </c>
      <c r="J18" s="74" t="s">
        <v>118</v>
      </c>
      <c r="K18" s="74" t="s">
        <v>119</v>
      </c>
      <c r="L18" s="80" t="s">
        <v>120</v>
      </c>
      <c r="M18" s="84">
        <v>2</v>
      </c>
      <c r="N18" s="82">
        <v>44835</v>
      </c>
      <c r="O18" s="75">
        <v>44896</v>
      </c>
      <c r="P18" s="75">
        <v>45016</v>
      </c>
      <c r="Q18" s="75">
        <v>44926</v>
      </c>
      <c r="R18" s="74" t="s">
        <v>74</v>
      </c>
      <c r="S18" s="75">
        <v>44925.822916666664</v>
      </c>
      <c r="T18" s="75">
        <v>44931.056250000001</v>
      </c>
      <c r="U18" s="74" t="s">
        <v>75</v>
      </c>
      <c r="V18" s="76" t="s">
        <v>90</v>
      </c>
    </row>
    <row r="19" spans="1:22" s="72" customFormat="1" ht="18" customHeight="1" x14ac:dyDescent="0.2">
      <c r="A19" s="73" t="s">
        <v>63</v>
      </c>
      <c r="B19" s="74" t="s">
        <v>131</v>
      </c>
      <c r="C19" s="74" t="s">
        <v>132</v>
      </c>
      <c r="D19" s="74" t="s">
        <v>81</v>
      </c>
      <c r="E19" s="74" t="s">
        <v>82</v>
      </c>
      <c r="F19" s="74" t="s">
        <v>83</v>
      </c>
      <c r="G19" s="74" t="s">
        <v>84</v>
      </c>
      <c r="H19" s="74" t="s">
        <v>85</v>
      </c>
      <c r="I19" s="74" t="s">
        <v>86</v>
      </c>
      <c r="J19" s="74" t="s">
        <v>133</v>
      </c>
      <c r="K19" s="74" t="s">
        <v>134</v>
      </c>
      <c r="L19" s="80" t="s">
        <v>135</v>
      </c>
      <c r="M19" s="84">
        <v>62</v>
      </c>
      <c r="N19" s="82">
        <v>44805</v>
      </c>
      <c r="O19" s="75">
        <v>44896</v>
      </c>
      <c r="P19" s="75">
        <v>45016</v>
      </c>
      <c r="Q19" s="75">
        <v>44926</v>
      </c>
      <c r="R19" s="74" t="s">
        <v>74</v>
      </c>
      <c r="S19" s="75">
        <v>44929.421527777777</v>
      </c>
      <c r="T19" s="75">
        <v>44935.056250000001</v>
      </c>
      <c r="U19" s="74" t="s">
        <v>75</v>
      </c>
      <c r="V19" s="76" t="s">
        <v>90</v>
      </c>
    </row>
    <row r="20" spans="1:22" s="72" customFormat="1" ht="18" customHeight="1" x14ac:dyDescent="0.2">
      <c r="A20" s="73" t="s">
        <v>63</v>
      </c>
      <c r="B20" s="74" t="s">
        <v>136</v>
      </c>
      <c r="C20" s="74" t="s">
        <v>137</v>
      </c>
      <c r="D20" s="74" t="s">
        <v>81</v>
      </c>
      <c r="E20" s="74" t="s">
        <v>82</v>
      </c>
      <c r="F20" s="74" t="s">
        <v>83</v>
      </c>
      <c r="G20" s="74" t="s">
        <v>84</v>
      </c>
      <c r="H20" s="74" t="s">
        <v>85</v>
      </c>
      <c r="I20" s="74" t="s">
        <v>86</v>
      </c>
      <c r="J20" s="74" t="s">
        <v>133</v>
      </c>
      <c r="K20" s="74" t="s">
        <v>134</v>
      </c>
      <c r="L20" s="80" t="s">
        <v>135</v>
      </c>
      <c r="M20" s="84">
        <v>60</v>
      </c>
      <c r="N20" s="82">
        <v>44805</v>
      </c>
      <c r="O20" s="75">
        <v>44896</v>
      </c>
      <c r="P20" s="75">
        <v>45016</v>
      </c>
      <c r="Q20" s="75">
        <v>44926</v>
      </c>
      <c r="R20" s="74" t="s">
        <v>74</v>
      </c>
      <c r="S20" s="75">
        <v>44929.421527777777</v>
      </c>
      <c r="T20" s="75">
        <v>44935.056250000001</v>
      </c>
      <c r="U20" s="74" t="s">
        <v>75</v>
      </c>
      <c r="V20" s="76" t="s">
        <v>90</v>
      </c>
    </row>
    <row r="21" spans="1:22" s="72" customFormat="1" ht="18" customHeight="1" x14ac:dyDescent="0.2">
      <c r="A21" s="73" t="s">
        <v>63</v>
      </c>
      <c r="B21" s="74" t="s">
        <v>138</v>
      </c>
      <c r="C21" s="74" t="s">
        <v>139</v>
      </c>
      <c r="D21" s="74" t="s">
        <v>140</v>
      </c>
      <c r="E21" s="74" t="s">
        <v>140</v>
      </c>
      <c r="F21" s="74" t="s">
        <v>141</v>
      </c>
      <c r="G21" s="74" t="s">
        <v>142</v>
      </c>
      <c r="H21" s="74" t="s">
        <v>143</v>
      </c>
      <c r="I21" s="74" t="s">
        <v>144</v>
      </c>
      <c r="J21" s="74" t="s">
        <v>145</v>
      </c>
      <c r="K21" s="74" t="s">
        <v>146</v>
      </c>
      <c r="L21" s="80" t="s">
        <v>144</v>
      </c>
      <c r="M21" s="84">
        <v>43</v>
      </c>
      <c r="N21" s="82">
        <v>44866</v>
      </c>
      <c r="O21" s="75">
        <v>44866</v>
      </c>
      <c r="P21" s="75">
        <v>44926</v>
      </c>
      <c r="Q21" s="75">
        <v>44926</v>
      </c>
      <c r="R21" s="74" t="s">
        <v>74</v>
      </c>
      <c r="S21" s="75">
        <v>44925.817361111112</v>
      </c>
      <c r="T21" s="75">
        <v>44931.056250000001</v>
      </c>
      <c r="U21" s="74" t="s">
        <v>75</v>
      </c>
      <c r="V21" s="76" t="s">
        <v>106</v>
      </c>
    </row>
    <row r="22" spans="1:22" s="72" customFormat="1" ht="18" customHeight="1" x14ac:dyDescent="0.2">
      <c r="A22" s="73" t="s">
        <v>63</v>
      </c>
      <c r="B22" s="74" t="s">
        <v>147</v>
      </c>
      <c r="C22" s="74" t="s">
        <v>148</v>
      </c>
      <c r="D22" s="74" t="s">
        <v>140</v>
      </c>
      <c r="E22" s="74" t="s">
        <v>140</v>
      </c>
      <c r="F22" s="74" t="s">
        <v>141</v>
      </c>
      <c r="G22" s="74" t="s">
        <v>142</v>
      </c>
      <c r="H22" s="74" t="s">
        <v>143</v>
      </c>
      <c r="I22" s="74" t="s">
        <v>144</v>
      </c>
      <c r="J22" s="74" t="s">
        <v>145</v>
      </c>
      <c r="K22" s="74" t="s">
        <v>146</v>
      </c>
      <c r="L22" s="80" t="s">
        <v>144</v>
      </c>
      <c r="M22" s="84">
        <v>20</v>
      </c>
      <c r="N22" s="82">
        <v>44866</v>
      </c>
      <c r="O22" s="75">
        <v>44866</v>
      </c>
      <c r="P22" s="75">
        <v>44926</v>
      </c>
      <c r="Q22" s="75">
        <v>44926</v>
      </c>
      <c r="R22" s="74" t="s">
        <v>74</v>
      </c>
      <c r="S22" s="75">
        <v>44925.817361111112</v>
      </c>
      <c r="T22" s="75">
        <v>44931.056250000001</v>
      </c>
      <c r="U22" s="74" t="s">
        <v>75</v>
      </c>
      <c r="V22" s="76" t="s">
        <v>106</v>
      </c>
    </row>
    <row r="23" spans="1:22" s="72" customFormat="1" ht="18" customHeight="1" x14ac:dyDescent="0.2">
      <c r="A23" s="73" t="s">
        <v>63</v>
      </c>
      <c r="B23" s="74" t="s">
        <v>149</v>
      </c>
      <c r="C23" s="74" t="s">
        <v>150</v>
      </c>
      <c r="D23" s="74" t="s">
        <v>140</v>
      </c>
      <c r="E23" s="74" t="s">
        <v>140</v>
      </c>
      <c r="F23" s="74" t="s">
        <v>141</v>
      </c>
      <c r="G23" s="74" t="s">
        <v>142</v>
      </c>
      <c r="H23" s="74" t="s">
        <v>143</v>
      </c>
      <c r="I23" s="74" t="s">
        <v>144</v>
      </c>
      <c r="J23" s="74" t="s">
        <v>145</v>
      </c>
      <c r="K23" s="74" t="s">
        <v>146</v>
      </c>
      <c r="L23" s="80" t="s">
        <v>144</v>
      </c>
      <c r="M23" s="84">
        <v>17</v>
      </c>
      <c r="N23" s="82">
        <v>44866</v>
      </c>
      <c r="O23" s="75">
        <v>44866</v>
      </c>
      <c r="P23" s="75">
        <v>44926</v>
      </c>
      <c r="Q23" s="75">
        <v>44926</v>
      </c>
      <c r="R23" s="74" t="s">
        <v>74</v>
      </c>
      <c r="S23" s="75">
        <v>44925.817361111112</v>
      </c>
      <c r="T23" s="75">
        <v>44931.056250000001</v>
      </c>
      <c r="U23" s="74" t="s">
        <v>75</v>
      </c>
      <c r="V23" s="76" t="s">
        <v>106</v>
      </c>
    </row>
    <row r="24" spans="1:22" s="72" customFormat="1" ht="18" customHeight="1" x14ac:dyDescent="0.2">
      <c r="A24" s="73" t="s">
        <v>63</v>
      </c>
      <c r="B24" s="74" t="s">
        <v>151</v>
      </c>
      <c r="C24" s="74" t="s">
        <v>152</v>
      </c>
      <c r="D24" s="74" t="s">
        <v>140</v>
      </c>
      <c r="E24" s="74" t="s">
        <v>140</v>
      </c>
      <c r="F24" s="74" t="s">
        <v>141</v>
      </c>
      <c r="G24" s="74" t="s">
        <v>142</v>
      </c>
      <c r="H24" s="74" t="s">
        <v>143</v>
      </c>
      <c r="I24" s="74" t="s">
        <v>144</v>
      </c>
      <c r="J24" s="74" t="s">
        <v>145</v>
      </c>
      <c r="K24" s="74" t="s">
        <v>146</v>
      </c>
      <c r="L24" s="80" t="s">
        <v>144</v>
      </c>
      <c r="M24" s="84">
        <v>10</v>
      </c>
      <c r="N24" s="82">
        <v>44866</v>
      </c>
      <c r="O24" s="75">
        <v>44866</v>
      </c>
      <c r="P24" s="75">
        <v>44926</v>
      </c>
      <c r="Q24" s="75">
        <v>44926</v>
      </c>
      <c r="R24" s="74" t="s">
        <v>74</v>
      </c>
      <c r="S24" s="75">
        <v>44925.817361111112</v>
      </c>
      <c r="T24" s="75">
        <v>44931.056250000001</v>
      </c>
      <c r="U24" s="74" t="s">
        <v>75</v>
      </c>
      <c r="V24" s="76" t="s">
        <v>106</v>
      </c>
    </row>
    <row r="25" spans="1:22" s="72" customFormat="1" ht="18" customHeight="1" x14ac:dyDescent="0.2">
      <c r="A25" s="73" t="s">
        <v>63</v>
      </c>
      <c r="B25" s="74" t="s">
        <v>153</v>
      </c>
      <c r="C25" s="74" t="s">
        <v>154</v>
      </c>
      <c r="D25" s="74" t="s">
        <v>140</v>
      </c>
      <c r="E25" s="74" t="s">
        <v>140</v>
      </c>
      <c r="F25" s="74" t="s">
        <v>141</v>
      </c>
      <c r="G25" s="74" t="s">
        <v>142</v>
      </c>
      <c r="H25" s="74" t="s">
        <v>143</v>
      </c>
      <c r="I25" s="74" t="s">
        <v>144</v>
      </c>
      <c r="J25" s="74" t="s">
        <v>145</v>
      </c>
      <c r="K25" s="74" t="s">
        <v>146</v>
      </c>
      <c r="L25" s="80" t="s">
        <v>144</v>
      </c>
      <c r="M25" s="84">
        <v>10</v>
      </c>
      <c r="N25" s="82">
        <v>44866</v>
      </c>
      <c r="O25" s="75">
        <v>44866</v>
      </c>
      <c r="P25" s="75">
        <v>44926</v>
      </c>
      <c r="Q25" s="75">
        <v>44926</v>
      </c>
      <c r="R25" s="74" t="s">
        <v>74</v>
      </c>
      <c r="S25" s="75">
        <v>44925.817361111112</v>
      </c>
      <c r="T25" s="75">
        <v>44931.056250000001</v>
      </c>
      <c r="U25" s="74" t="s">
        <v>75</v>
      </c>
      <c r="V25" s="76" t="s">
        <v>106</v>
      </c>
    </row>
    <row r="26" spans="1:22" s="72" customFormat="1" ht="18" customHeight="1" x14ac:dyDescent="0.2">
      <c r="A26" s="73" t="s">
        <v>63</v>
      </c>
      <c r="B26" s="74" t="s">
        <v>155</v>
      </c>
      <c r="C26" s="74" t="s">
        <v>156</v>
      </c>
      <c r="D26" s="74" t="s">
        <v>109</v>
      </c>
      <c r="E26" s="74" t="s">
        <v>110</v>
      </c>
      <c r="F26" s="74" t="s">
        <v>99</v>
      </c>
      <c r="G26" s="74" t="s">
        <v>100</v>
      </c>
      <c r="H26" s="74" t="s">
        <v>101</v>
      </c>
      <c r="I26" s="74" t="s">
        <v>102</v>
      </c>
      <c r="J26" s="74" t="s">
        <v>157</v>
      </c>
      <c r="K26" s="74" t="s">
        <v>158</v>
      </c>
      <c r="L26" s="80" t="s">
        <v>159</v>
      </c>
      <c r="M26" s="84">
        <v>13</v>
      </c>
      <c r="N26" s="82">
        <v>44805</v>
      </c>
      <c r="O26" s="75">
        <v>44896</v>
      </c>
      <c r="P26" s="75">
        <v>44985</v>
      </c>
      <c r="Q26" s="75">
        <v>44926</v>
      </c>
      <c r="R26" s="74" t="s">
        <v>74</v>
      </c>
      <c r="S26" s="75">
        <v>44928.461805555555</v>
      </c>
      <c r="T26" s="75">
        <v>44934.056250000001</v>
      </c>
      <c r="U26" s="74" t="s">
        <v>75</v>
      </c>
      <c r="V26" s="76" t="s">
        <v>106</v>
      </c>
    </row>
    <row r="27" spans="1:22" s="72" customFormat="1" ht="18" customHeight="1" x14ac:dyDescent="0.2">
      <c r="A27" s="73" t="s">
        <v>63</v>
      </c>
      <c r="B27" s="74" t="s">
        <v>160</v>
      </c>
      <c r="C27" s="74" t="s">
        <v>161</v>
      </c>
      <c r="D27" s="74" t="s">
        <v>162</v>
      </c>
      <c r="E27" s="74" t="s">
        <v>163</v>
      </c>
      <c r="F27" s="74" t="s">
        <v>99</v>
      </c>
      <c r="G27" s="74" t="s">
        <v>100</v>
      </c>
      <c r="H27" s="74" t="s">
        <v>101</v>
      </c>
      <c r="I27" s="74" t="s">
        <v>102</v>
      </c>
      <c r="J27" s="74" t="s">
        <v>157</v>
      </c>
      <c r="K27" s="74" t="s">
        <v>158</v>
      </c>
      <c r="L27" s="80" t="s">
        <v>159</v>
      </c>
      <c r="M27" s="84">
        <v>11</v>
      </c>
      <c r="N27" s="82">
        <v>44805</v>
      </c>
      <c r="O27" s="75">
        <v>44896</v>
      </c>
      <c r="P27" s="75">
        <v>44985</v>
      </c>
      <c r="Q27" s="75">
        <v>44926</v>
      </c>
      <c r="R27" s="74" t="s">
        <v>74</v>
      </c>
      <c r="S27" s="75">
        <v>44928.461805555555</v>
      </c>
      <c r="T27" s="75">
        <v>44934.056250000001</v>
      </c>
      <c r="U27" s="74" t="s">
        <v>75</v>
      </c>
      <c r="V27" s="76" t="s">
        <v>106</v>
      </c>
    </row>
    <row r="28" spans="1:22" s="72" customFormat="1" ht="18" customHeight="1" x14ac:dyDescent="0.2">
      <c r="A28" s="73" t="s">
        <v>63</v>
      </c>
      <c r="B28" s="74" t="s">
        <v>164</v>
      </c>
      <c r="C28" s="74" t="s">
        <v>165</v>
      </c>
      <c r="D28" s="74" t="s">
        <v>140</v>
      </c>
      <c r="E28" s="74" t="s">
        <v>140</v>
      </c>
      <c r="F28" s="74" t="s">
        <v>166</v>
      </c>
      <c r="G28" s="74" t="s">
        <v>167</v>
      </c>
      <c r="H28" s="74" t="s">
        <v>168</v>
      </c>
      <c r="I28" s="74" t="s">
        <v>169</v>
      </c>
      <c r="J28" s="74" t="s">
        <v>170</v>
      </c>
      <c r="K28" s="74" t="s">
        <v>171</v>
      </c>
      <c r="L28" s="80" t="s">
        <v>172</v>
      </c>
      <c r="M28" s="84">
        <v>6</v>
      </c>
      <c r="N28" s="82">
        <v>44835</v>
      </c>
      <c r="O28" s="75">
        <v>44896</v>
      </c>
      <c r="P28" s="75">
        <v>45016</v>
      </c>
      <c r="Q28" s="75">
        <v>44926</v>
      </c>
      <c r="R28" s="74" t="s">
        <v>74</v>
      </c>
      <c r="S28" s="75">
        <v>44925.804166666669</v>
      </c>
      <c r="T28" s="75">
        <v>44931.056250000001</v>
      </c>
      <c r="U28" s="74" t="s">
        <v>75</v>
      </c>
      <c r="V28" s="76" t="s">
        <v>90</v>
      </c>
    </row>
    <row r="29" spans="1:22" s="72" customFormat="1" ht="18" customHeight="1" x14ac:dyDescent="0.2">
      <c r="A29" s="73" t="s">
        <v>63</v>
      </c>
      <c r="B29" s="74" t="s">
        <v>173</v>
      </c>
      <c r="C29" s="74" t="s">
        <v>174</v>
      </c>
      <c r="D29" s="74" t="s">
        <v>140</v>
      </c>
      <c r="E29" s="74" t="s">
        <v>140</v>
      </c>
      <c r="F29" s="74" t="s">
        <v>166</v>
      </c>
      <c r="G29" s="74" t="s">
        <v>167</v>
      </c>
      <c r="H29" s="74" t="s">
        <v>168</v>
      </c>
      <c r="I29" s="74" t="s">
        <v>169</v>
      </c>
      <c r="J29" s="74" t="s">
        <v>170</v>
      </c>
      <c r="K29" s="74" t="s">
        <v>171</v>
      </c>
      <c r="L29" s="80" t="s">
        <v>172</v>
      </c>
      <c r="M29" s="84">
        <v>2</v>
      </c>
      <c r="N29" s="82">
        <v>44835</v>
      </c>
      <c r="O29" s="75">
        <v>44896</v>
      </c>
      <c r="P29" s="75">
        <v>45016</v>
      </c>
      <c r="Q29" s="75">
        <v>44926</v>
      </c>
      <c r="R29" s="74" t="s">
        <v>74</v>
      </c>
      <c r="S29" s="75">
        <v>44925.804166666669</v>
      </c>
      <c r="T29" s="75">
        <v>44931.056250000001</v>
      </c>
      <c r="U29" s="74" t="s">
        <v>75</v>
      </c>
      <c r="V29" s="76" t="s">
        <v>90</v>
      </c>
    </row>
    <row r="30" spans="1:22" s="72" customFormat="1" ht="18" customHeight="1" x14ac:dyDescent="0.2">
      <c r="A30" s="73" t="s">
        <v>63</v>
      </c>
      <c r="B30" s="74" t="s">
        <v>175</v>
      </c>
      <c r="C30" s="74" t="s">
        <v>176</v>
      </c>
      <c r="D30" s="74" t="s">
        <v>177</v>
      </c>
      <c r="E30" s="74" t="s">
        <v>178</v>
      </c>
      <c r="F30" s="74" t="s">
        <v>179</v>
      </c>
      <c r="G30" s="74" t="s">
        <v>180</v>
      </c>
      <c r="H30" s="74" t="s">
        <v>181</v>
      </c>
      <c r="I30" s="74" t="s">
        <v>182</v>
      </c>
      <c r="J30" s="74" t="s">
        <v>183</v>
      </c>
      <c r="K30" s="74" t="s">
        <v>184</v>
      </c>
      <c r="L30" s="80" t="s">
        <v>185</v>
      </c>
      <c r="M30" s="84">
        <v>4</v>
      </c>
      <c r="N30" s="82">
        <v>44835</v>
      </c>
      <c r="O30" s="75">
        <v>44896</v>
      </c>
      <c r="P30" s="75">
        <v>45016</v>
      </c>
      <c r="Q30" s="75">
        <v>44926</v>
      </c>
      <c r="R30" s="74" t="s">
        <v>74</v>
      </c>
      <c r="S30" s="75">
        <v>44925.802777777775</v>
      </c>
      <c r="T30" s="75">
        <v>44931.056250000001</v>
      </c>
      <c r="U30" s="74" t="s">
        <v>75</v>
      </c>
      <c r="V30" s="76" t="s">
        <v>90</v>
      </c>
    </row>
    <row r="31" spans="1:22" s="72" customFormat="1" ht="18" customHeight="1" thickBot="1" x14ac:dyDescent="0.25">
      <c r="A31" s="73" t="s">
        <v>63</v>
      </c>
      <c r="B31" s="74" t="s">
        <v>186</v>
      </c>
      <c r="C31" s="74" t="s">
        <v>187</v>
      </c>
      <c r="D31" s="74" t="s">
        <v>177</v>
      </c>
      <c r="E31" s="74" t="s">
        <v>178</v>
      </c>
      <c r="F31" s="74" t="s">
        <v>179</v>
      </c>
      <c r="G31" s="74" t="s">
        <v>180</v>
      </c>
      <c r="H31" s="74" t="s">
        <v>181</v>
      </c>
      <c r="I31" s="74" t="s">
        <v>182</v>
      </c>
      <c r="J31" s="74" t="s">
        <v>183</v>
      </c>
      <c r="K31" s="74" t="s">
        <v>184</v>
      </c>
      <c r="L31" s="80" t="s">
        <v>185</v>
      </c>
      <c r="M31" s="84">
        <v>2</v>
      </c>
      <c r="N31" s="82">
        <v>44835</v>
      </c>
      <c r="O31" s="75">
        <v>44896</v>
      </c>
      <c r="P31" s="75">
        <v>45016</v>
      </c>
      <c r="Q31" s="75">
        <v>44926</v>
      </c>
      <c r="R31" s="74" t="s">
        <v>74</v>
      </c>
      <c r="S31" s="75">
        <v>44925.802777777775</v>
      </c>
      <c r="T31" s="75">
        <v>44931.056250000001</v>
      </c>
      <c r="U31" s="74" t="s">
        <v>75</v>
      </c>
      <c r="V31" s="76" t="s">
        <v>90</v>
      </c>
    </row>
    <row r="32" spans="1:22" s="77" customFormat="1" ht="20.100000000000001" customHeight="1" thickBot="1" x14ac:dyDescent="0.3">
      <c r="A32" s="97" t="s">
        <v>189</v>
      </c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78">
        <f>SUM(M5:M31)</f>
        <v>578</v>
      </c>
    </row>
  </sheetData>
  <mergeCells count="2">
    <mergeCell ref="A2:U3"/>
    <mergeCell ref="A32:L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B2" sqref="A2:D14"/>
    </sheetView>
  </sheetViews>
  <sheetFormatPr defaultRowHeight="12.75" x14ac:dyDescent="0.2"/>
  <cols>
    <col min="1" max="1" width="21.85546875" customWidth="1"/>
    <col min="2" max="2" width="20" customWidth="1"/>
    <col min="4" max="4" width="13.42578125" customWidth="1"/>
  </cols>
  <sheetData>
    <row r="2" spans="1:9" ht="15" customHeight="1" x14ac:dyDescent="0.2">
      <c r="B2" s="85"/>
      <c r="C2" s="85"/>
      <c r="D2" s="85"/>
    </row>
    <row r="3" spans="1:9" ht="15" customHeight="1" x14ac:dyDescent="0.2">
      <c r="B3" s="86"/>
      <c r="C3" s="85"/>
      <c r="D3" s="85"/>
    </row>
    <row r="4" spans="1:9" ht="16.5" thickBot="1" x14ac:dyDescent="0.25">
      <c r="A4" s="87"/>
      <c r="B4" s="87"/>
    </row>
    <row r="5" spans="1:9" ht="18.75" customHeight="1" thickBot="1" x14ac:dyDescent="0.25">
      <c r="A5" s="88"/>
      <c r="B5" s="90"/>
      <c r="F5" s="4"/>
    </row>
    <row r="6" spans="1:9" ht="19.5" customHeight="1" thickBot="1" x14ac:dyDescent="0.25">
      <c r="A6" s="12"/>
      <c r="B6" s="13"/>
    </row>
    <row r="7" spans="1:9" ht="15" customHeight="1" x14ac:dyDescent="0.2">
      <c r="A7" s="5"/>
      <c r="B7" s="14"/>
    </row>
    <row r="8" spans="1:9" ht="15" customHeight="1" x14ac:dyDescent="0.2">
      <c r="A8" s="6"/>
      <c r="B8" s="15"/>
    </row>
    <row r="9" spans="1:9" ht="15" customHeight="1" x14ac:dyDescent="0.2">
      <c r="A9" s="6"/>
      <c r="B9" s="16"/>
      <c r="I9" s="3"/>
    </row>
    <row r="10" spans="1:9" ht="15" customHeight="1" x14ac:dyDescent="0.2">
      <c r="A10" s="6"/>
      <c r="B10" s="17"/>
      <c r="I10" s="3"/>
    </row>
    <row r="11" spans="1:9" ht="15" customHeight="1" x14ac:dyDescent="0.2">
      <c r="A11" s="6"/>
      <c r="B11" s="17"/>
      <c r="I11" s="3"/>
    </row>
    <row r="12" spans="1:9" ht="15" customHeight="1" x14ac:dyDescent="0.2">
      <c r="A12" s="6"/>
      <c r="B12" s="17"/>
      <c r="I12" s="3"/>
    </row>
    <row r="13" spans="1:9" ht="15" customHeight="1" thickBot="1" x14ac:dyDescent="0.25">
      <c r="A13" s="6"/>
      <c r="B13" s="15"/>
    </row>
    <row r="14" spans="1:9" ht="20.25" customHeight="1" thickBot="1" x14ac:dyDescent="0.25">
      <c r="A14" s="10"/>
      <c r="B14" s="11"/>
    </row>
    <row r="15" spans="1:9" ht="15" customHeight="1" x14ac:dyDescent="0.2">
      <c r="A15" s="2"/>
    </row>
  </sheetData>
  <mergeCells count="4">
    <mergeCell ref="B2:D2"/>
    <mergeCell ref="B3:D3"/>
    <mergeCell ref="A4:B4"/>
    <mergeCell ref="A5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TOTAL</vt:lpstr>
      <vt:lpstr>TOTAIS_SMAP</vt:lpstr>
      <vt:lpstr>Consult_Desenvolvimento_Jira</vt:lpstr>
      <vt:lpstr>Descentralizadas</vt:lpstr>
    </vt:vector>
  </TitlesOfParts>
  <Company>PMPA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ttel</dc:creator>
  <cp:lastModifiedBy>Maria da Graca Pereira</cp:lastModifiedBy>
  <cp:lastPrinted>2017-09-28T12:40:58Z</cp:lastPrinted>
  <dcterms:created xsi:type="dcterms:W3CDTF">2012-03-30T18:42:19Z</dcterms:created>
  <dcterms:modified xsi:type="dcterms:W3CDTF">2023-01-27T11:44:05Z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71d56e47-5db0-4771-b4c9-9f492758c916</vt:lpwstr>
  </property>
</Properties>
</file>