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22\CENTRALIZADAS\2022-12 Dezembro\Relatórios Secretarias\SMDS\"/>
    </mc:Choice>
  </mc:AlternateContent>
  <bookViews>
    <workbookView xWindow="480" yWindow="45" windowWidth="11340" windowHeight="8580" firstSheet="1" activeTab="1"/>
  </bookViews>
  <sheets>
    <sheet name="TOTAL" sheetId="9" state="hidden" r:id="rId1"/>
    <sheet name="TOTAIS_SMDS" sheetId="23" r:id="rId2"/>
    <sheet name="Consultoria_Desenvolvimento" sheetId="22" r:id="rId3"/>
    <sheet name="Descentralizadas" sheetId="8" state="hidden" r:id="rId4"/>
  </sheets>
  <calcPr calcId="152511"/>
</workbook>
</file>

<file path=xl/calcChain.xml><?xml version="1.0" encoding="utf-8"?>
<calcChain xmlns="http://schemas.openxmlformats.org/spreadsheetml/2006/main">
  <c r="M11" i="22" l="1"/>
  <c r="B5" i="23" l="1"/>
  <c r="E5" i="23" l="1"/>
  <c r="C5" i="23"/>
  <c r="F4" i="23"/>
  <c r="C8" i="23" s="1"/>
  <c r="C9" i="23" s="1"/>
  <c r="D4" i="23"/>
  <c r="G4" i="23" l="1"/>
  <c r="G5" i="23" s="1"/>
  <c r="D5" i="23"/>
  <c r="B8" i="23" s="1"/>
  <c r="B9" i="23" l="1"/>
  <c r="D8" i="23"/>
  <c r="D9" i="23" s="1"/>
  <c r="C26" i="9" l="1"/>
  <c r="B26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26" i="9" l="1"/>
</calcChain>
</file>

<file path=xl/sharedStrings.xml><?xml version="1.0" encoding="utf-8"?>
<sst xmlns="http://schemas.openxmlformats.org/spreadsheetml/2006/main" count="160" uniqueCount="117">
  <si>
    <t>Secretarias</t>
  </si>
  <si>
    <t>SMA</t>
  </si>
  <si>
    <t>SMF</t>
  </si>
  <si>
    <t>PGM</t>
  </si>
  <si>
    <t>SMIC</t>
  </si>
  <si>
    <t>TOTAL</t>
  </si>
  <si>
    <t>SMOV</t>
  </si>
  <si>
    <t>GP</t>
  </si>
  <si>
    <t>SMS</t>
  </si>
  <si>
    <t>SMED</t>
  </si>
  <si>
    <t>SME</t>
  </si>
  <si>
    <t>SMAM</t>
  </si>
  <si>
    <t>SMC</t>
  </si>
  <si>
    <t>DEP</t>
  </si>
  <si>
    <t>SMTUR</t>
  </si>
  <si>
    <t>SMGES</t>
  </si>
  <si>
    <t>SMGL</t>
  </si>
  <si>
    <t>SMPEO</t>
  </si>
  <si>
    <t>SMURB</t>
  </si>
  <si>
    <t>Nº Rádios Instalados</t>
  </si>
  <si>
    <t>P/APE - Assessoria de Planejamento Estratégico</t>
  </si>
  <si>
    <t>SMDH (Porto Alegre Livre)</t>
  </si>
  <si>
    <t>Nº Rádios WI-FI Indoor</t>
  </si>
  <si>
    <t>Nº Rádios WI-FI Outdoor</t>
  </si>
  <si>
    <t xml:space="preserve">Instalação Rádios WI-FI </t>
  </si>
  <si>
    <t>Total</t>
  </si>
  <si>
    <t>Resumo</t>
  </si>
  <si>
    <t>Serviços</t>
  </si>
  <si>
    <t>Desconto</t>
  </si>
  <si>
    <t>Quantidade</t>
  </si>
  <si>
    <t>Vlr Unitário</t>
  </si>
  <si>
    <t>Vlr Total</t>
  </si>
  <si>
    <t>Vlr Faturado</t>
  </si>
  <si>
    <t>Fatura</t>
  </si>
  <si>
    <t>Consultoria/Desenvolvimento</t>
  </si>
  <si>
    <t>Vlr Final</t>
  </si>
  <si>
    <t>Desenv./Consult.</t>
  </si>
  <si>
    <r>
      <t xml:space="preserve">SMDS - </t>
    </r>
    <r>
      <rPr>
        <b/>
        <sz val="13"/>
        <color rgb="FFFF0000"/>
        <rFont val="Calibri"/>
        <family val="2"/>
        <scheme val="minor"/>
      </rPr>
      <t>CONTRATO 72.566</t>
    </r>
  </si>
  <si>
    <t>(SMDSE, SMACIS, SMDH, SMTE, Cons. Tutelares)</t>
  </si>
  <si>
    <t>DEZEMBRO/2022</t>
  </si>
  <si>
    <t>Competência</t>
  </si>
  <si>
    <t>Secretaria</t>
  </si>
  <si>
    <t>História</t>
  </si>
  <si>
    <t>Descrição</t>
  </si>
  <si>
    <t>Projeto</t>
  </si>
  <si>
    <t>Nome do projeto</t>
  </si>
  <si>
    <t>Nro SD</t>
  </si>
  <si>
    <t>Chave OS</t>
  </si>
  <si>
    <t>Nome da OS</t>
  </si>
  <si>
    <t>Total previsto OS</t>
  </si>
  <si>
    <t>Chave SubOS</t>
  </si>
  <si>
    <t>Nome da SubOS</t>
  </si>
  <si>
    <t>Total Previsto SubOS</t>
  </si>
  <si>
    <t>Horas a Faturar</t>
  </si>
  <si>
    <t>Data Planejada Início da OS</t>
  </si>
  <si>
    <t>Data Planejada Início da SubOS</t>
  </si>
  <si>
    <t>Data Planejada Término da OS</t>
  </si>
  <si>
    <t>Data Planejada Término SubOS</t>
  </si>
  <si>
    <t>Status SubOS</t>
  </si>
  <si>
    <t>Data Início Homologação</t>
  </si>
  <si>
    <t>Data Homologação</t>
  </si>
  <si>
    <t>Homologador</t>
  </si>
  <si>
    <t>Tipo Serviço</t>
  </si>
  <si>
    <t>SMDS</t>
  </si>
  <si>
    <t>DOA-13</t>
  </si>
  <si>
    <t>Novos convênios com a CEF</t>
  </si>
  <si>
    <t>DOA</t>
  </si>
  <si>
    <t>Gestão dos Fundos da Criança e do Idoso</t>
  </si>
  <si>
    <t>SMDS-4</t>
  </si>
  <si>
    <t>OFPPT-1027</t>
  </si>
  <si>
    <t>Alteração do banco de cobrança para emissão de boletos no site doacoes.prefeitura.poa.br</t>
  </si>
  <si>
    <t>80.0</t>
  </si>
  <si>
    <t>OFPPT-1153</t>
  </si>
  <si>
    <t>Outubro/22 - CEF site Doações - SubOS 2 da OS OFPPT-1027</t>
  </si>
  <si>
    <t>16.0</t>
  </si>
  <si>
    <t>HOMOLOGADO</t>
  </si>
  <si>
    <t>Homologação automática</t>
  </si>
  <si>
    <t>Manutenção Evolutiva</t>
  </si>
  <si>
    <t>SITES-264</t>
  </si>
  <si>
    <t>Implantação do menu SMDS</t>
  </si>
  <si>
    <t>SITES</t>
  </si>
  <si>
    <t>Sites</t>
  </si>
  <si>
    <t>SMDS-6</t>
  </si>
  <si>
    <t>OFPPT-1028</t>
  </si>
  <si>
    <t>solicitação de treinamento na plataforma drupal</t>
  </si>
  <si>
    <t>12.0</t>
  </si>
  <si>
    <t>OFPPT-1237</t>
  </si>
  <si>
    <t>Desembro/22 - Menus SMDS - SubOS 1 da OS  OFPPT-1028</t>
  </si>
  <si>
    <t>Manutenção Adaptativa</t>
  </si>
  <si>
    <t>ECT-13</t>
  </si>
  <si>
    <t>(parcial/dezembro) implementação Formulário</t>
  </si>
  <si>
    <t>ECT</t>
  </si>
  <si>
    <t>Eleições Conselhos Tutelares</t>
  </si>
  <si>
    <t>SMDS-5</t>
  </si>
  <si>
    <t>OFPPT-1094</t>
  </si>
  <si>
    <t>Levantamento de providencias a cerca de sistemas para eleição dos conselhos tutelares que ocorrem em outubro de 2023</t>
  </si>
  <si>
    <t>650.0</t>
  </si>
  <si>
    <t>OFPPT-1320</t>
  </si>
  <si>
    <t>Dezembro/22 - ECT - SubOS 3 da OS OFPPT</t>
  </si>
  <si>
    <t>Consultoria</t>
  </si>
  <si>
    <t>ECT-9</t>
  </si>
  <si>
    <t>ECT - Preparar ambiente de testes para DEMO</t>
  </si>
  <si>
    <t>ECT-12</t>
  </si>
  <si>
    <t>UX/UI dezembro/22</t>
  </si>
  <si>
    <t>RH24HORAS-27</t>
  </si>
  <si>
    <t>Doações Funcriança e FUMID 2022</t>
  </si>
  <si>
    <t>RH24HORAS</t>
  </si>
  <si>
    <t>Portal RH24Horas</t>
  </si>
  <si>
    <t>SMDS-10</t>
  </si>
  <si>
    <t>OFPPT-1330</t>
  </si>
  <si>
    <t xml:space="preserve">Alterar o período para doação do funcriança e fundo do idoso </t>
  </si>
  <si>
    <t>40.0</t>
  </si>
  <si>
    <t>OFPPT-1350</t>
  </si>
  <si>
    <t>Dezembro/22 - Doações RH 24h - SubOS 1 da OS  OFPPT-1330</t>
  </si>
  <si>
    <t>Demonstrativo de Horas de Desenvolvimento e Consultoria - Cliente: SMDS</t>
  </si>
  <si>
    <t>TOTAL A FATURAR</t>
  </si>
  <si>
    <t>FAT SEI nº 23.12.000000042-2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</si>
</sst>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#,##0_ ;[Red]\-#,##0\ "/>
  </numFmts>
  <fonts count="20" x14ac:knownFonts="1">
    <font>
      <sz val="10"/>
      <name val="Arial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57070"/>
        <bgColor indexed="64"/>
      </patternFill>
    </fill>
    <fill>
      <patternFill patternType="solid">
        <fgColor rgb="FFFFFF9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9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2" borderId="1" xfId="0" applyFont="1" applyFill="1" applyBorder="1" applyAlignment="1">
      <alignment horizontal="justify" wrapText="1"/>
    </xf>
    <xf numFmtId="0" fontId="5" fillId="2" borderId="2" xfId="0" applyFont="1" applyFill="1" applyBorder="1" applyAlignment="1">
      <alignment horizontal="justify" wrapText="1"/>
    </xf>
    <xf numFmtId="0" fontId="5" fillId="5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justify" wrapText="1"/>
    </xf>
    <xf numFmtId="0" fontId="5" fillId="2" borderId="3" xfId="0" applyFont="1" applyFill="1" applyBorder="1" applyAlignment="1">
      <alignment horizontal="justify" wrapText="1"/>
    </xf>
    <xf numFmtId="0" fontId="6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7" fillId="0" borderId="0" xfId="0" applyFont="1"/>
    <xf numFmtId="164" fontId="0" fillId="0" borderId="12" xfId="2" applyFont="1" applyBorder="1"/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2" fillId="0" borderId="13" xfId="0" applyFont="1" applyBorder="1"/>
    <xf numFmtId="0" fontId="13" fillId="6" borderId="14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16" xfId="0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2" fillId="0" borderId="17" xfId="0" applyFont="1" applyBorder="1"/>
    <xf numFmtId="43" fontId="12" fillId="0" borderId="19" xfId="0" applyNumberFormat="1" applyFont="1" applyBorder="1"/>
    <xf numFmtId="43" fontId="12" fillId="0" borderId="20" xfId="0" applyNumberFormat="1" applyFont="1" applyBorder="1"/>
    <xf numFmtId="0" fontId="0" fillId="0" borderId="18" xfId="0" applyBorder="1"/>
    <xf numFmtId="43" fontId="0" fillId="0" borderId="20" xfId="0" applyNumberFormat="1" applyBorder="1"/>
    <xf numFmtId="43" fontId="0" fillId="0" borderId="3" xfId="0" applyNumberFormat="1" applyBorder="1"/>
    <xf numFmtId="0" fontId="12" fillId="0" borderId="6" xfId="0" applyFont="1" applyBorder="1"/>
    <xf numFmtId="165" fontId="12" fillId="0" borderId="10" xfId="0" applyNumberFormat="1" applyFont="1" applyBorder="1"/>
    <xf numFmtId="164" fontId="12" fillId="0" borderId="11" xfId="0" applyNumberFormat="1" applyFont="1" applyBorder="1"/>
    <xf numFmtId="164" fontId="12" fillId="0" borderId="12" xfId="0" applyNumberFormat="1" applyFont="1" applyBorder="1"/>
    <xf numFmtId="164" fontId="0" fillId="0" borderId="4" xfId="2" applyFont="1" applyBorder="1"/>
    <xf numFmtId="0" fontId="12" fillId="0" borderId="6" xfId="0" applyFont="1" applyBorder="1" applyAlignment="1">
      <alignment horizontal="left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2" fillId="0" borderId="8" xfId="0" applyFont="1" applyBorder="1"/>
    <xf numFmtId="164" fontId="12" fillId="0" borderId="21" xfId="0" applyNumberFormat="1" applyFont="1" applyBorder="1"/>
    <xf numFmtId="164" fontId="0" fillId="0" borderId="22" xfId="0" applyNumberFormat="1" applyBorder="1"/>
    <xf numFmtId="0" fontId="0" fillId="0" borderId="9" xfId="0" applyBorder="1"/>
    <xf numFmtId="0" fontId="0" fillId="0" borderId="12" xfId="0" applyBorder="1"/>
    <xf numFmtId="0" fontId="10" fillId="0" borderId="0" xfId="0" applyFont="1"/>
    <xf numFmtId="164" fontId="14" fillId="0" borderId="10" xfId="0" applyNumberFormat="1" applyFont="1" applyBorder="1"/>
    <xf numFmtId="164" fontId="7" fillId="0" borderId="11" xfId="0" applyNumberFormat="1" applyFont="1" applyBorder="1"/>
    <xf numFmtId="4" fontId="12" fillId="0" borderId="18" xfId="0" applyNumberFormat="1" applyFont="1" applyBorder="1"/>
    <xf numFmtId="4" fontId="12" fillId="0" borderId="10" xfId="0" applyNumberFormat="1" applyFont="1" applyBorder="1"/>
    <xf numFmtId="0" fontId="18" fillId="0" borderId="4" xfId="0" applyFont="1" applyBorder="1" applyAlignment="1">
      <alignment horizontal="center"/>
    </xf>
    <xf numFmtId="17" fontId="18" fillId="0" borderId="27" xfId="0" applyNumberFormat="1" applyFont="1" applyBorder="1" applyAlignment="1">
      <alignment horizontal="center"/>
    </xf>
    <xf numFmtId="0" fontId="16" fillId="7" borderId="28" xfId="0" applyFont="1" applyFill="1" applyBorder="1"/>
    <xf numFmtId="0" fontId="16" fillId="7" borderId="29" xfId="0" applyFont="1" applyFill="1" applyBorder="1"/>
    <xf numFmtId="0" fontId="16" fillId="7" borderId="29" xfId="0" applyFont="1" applyFill="1" applyBorder="1" applyAlignment="1">
      <alignment wrapText="1"/>
    </xf>
    <xf numFmtId="0" fontId="16" fillId="7" borderId="30" xfId="0" applyFont="1" applyFill="1" applyBorder="1" applyAlignment="1">
      <alignment wrapText="1"/>
    </xf>
    <xf numFmtId="0" fontId="16" fillId="7" borderId="31" xfId="0" applyFont="1" applyFill="1" applyBorder="1" applyAlignment="1">
      <alignment wrapText="1"/>
    </xf>
    <xf numFmtId="0" fontId="16" fillId="7" borderId="32" xfId="0" applyFont="1" applyFill="1" applyBorder="1" applyAlignment="1">
      <alignment wrapText="1"/>
    </xf>
    <xf numFmtId="0" fontId="16" fillId="7" borderId="33" xfId="0" applyFont="1" applyFill="1" applyBorder="1"/>
    <xf numFmtId="0" fontId="19" fillId="0" borderId="14" xfId="0" applyFont="1" applyBorder="1"/>
    <xf numFmtId="0" fontId="19" fillId="0" borderId="15" xfId="0" applyFont="1" applyBorder="1"/>
    <xf numFmtId="14" fontId="19" fillId="0" borderId="15" xfId="0" applyNumberFormat="1" applyFont="1" applyBorder="1"/>
    <xf numFmtId="0" fontId="19" fillId="0" borderId="16" xfId="0" applyFont="1" applyBorder="1"/>
    <xf numFmtId="0" fontId="19" fillId="0" borderId="0" xfId="0" applyFont="1"/>
    <xf numFmtId="0" fontId="19" fillId="0" borderId="34" xfId="0" applyFont="1" applyBorder="1"/>
    <xf numFmtId="0" fontId="19" fillId="0" borderId="35" xfId="0" applyFont="1" applyBorder="1"/>
    <xf numFmtId="14" fontId="19" fillId="0" borderId="35" xfId="0" applyNumberFormat="1" applyFont="1" applyBorder="1"/>
    <xf numFmtId="0" fontId="19" fillId="0" borderId="36" xfId="0" applyFont="1" applyBorder="1"/>
    <xf numFmtId="0" fontId="19" fillId="0" borderId="37" xfId="0" applyFont="1" applyBorder="1"/>
    <xf numFmtId="0" fontId="19" fillId="0" borderId="38" xfId="0" applyFont="1" applyBorder="1"/>
    <xf numFmtId="14" fontId="19" fillId="0" borderId="38" xfId="0" applyNumberFormat="1" applyFont="1" applyBorder="1"/>
    <xf numFmtId="0" fontId="19" fillId="0" borderId="39" xfId="0" applyFont="1" applyBorder="1"/>
    <xf numFmtId="0" fontId="18" fillId="0" borderId="0" xfId="0" applyFont="1"/>
    <xf numFmtId="0" fontId="19" fillId="0" borderId="40" xfId="0" applyFont="1" applyBorder="1"/>
    <xf numFmtId="0" fontId="19" fillId="0" borderId="41" xfId="0" applyFont="1" applyBorder="1"/>
    <xf numFmtId="0" fontId="19" fillId="0" borderId="42" xfId="0" applyFont="1" applyBorder="1"/>
    <xf numFmtId="14" fontId="19" fillId="0" borderId="43" xfId="0" applyNumberFormat="1" applyFont="1" applyBorder="1"/>
    <xf numFmtId="14" fontId="19" fillId="0" borderId="44" xfId="0" applyNumberFormat="1" applyFont="1" applyBorder="1"/>
    <xf numFmtId="14" fontId="19" fillId="0" borderId="45" xfId="0" applyNumberFormat="1" applyFont="1" applyBorder="1"/>
    <xf numFmtId="2" fontId="19" fillId="0" borderId="1" xfId="0" applyNumberFormat="1" applyFont="1" applyBorder="1"/>
    <xf numFmtId="2" fontId="19" fillId="0" borderId="2" xfId="0" applyNumberFormat="1" applyFont="1" applyBorder="1"/>
    <xf numFmtId="2" fontId="19" fillId="0" borderId="46" xfId="0" applyNumberFormat="1" applyFont="1" applyBorder="1"/>
    <xf numFmtId="2" fontId="18" fillId="0" borderId="47" xfId="0" applyNumberFormat="1" applyFont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 wrapText="1"/>
    </xf>
    <xf numFmtId="0" fontId="7" fillId="4" borderId="7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</cellXfs>
  <cellStyles count="3">
    <cellStyle name="Moeda" xfId="2" builtinId="4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opLeftCell="A4" workbookViewId="0">
      <selection activeCell="F32" sqref="F32"/>
    </sheetView>
  </sheetViews>
  <sheetFormatPr defaultRowHeight="12.75" x14ac:dyDescent="0.2"/>
  <cols>
    <col min="1" max="1" width="21.140625" customWidth="1"/>
    <col min="2" max="2" width="11.85546875" customWidth="1"/>
    <col min="3" max="3" width="15.42578125" customWidth="1"/>
    <col min="4" max="4" width="13.42578125" customWidth="1"/>
    <col min="6" max="6" width="19.7109375" customWidth="1"/>
  </cols>
  <sheetData>
    <row r="2" spans="1:11" ht="15" customHeight="1" x14ac:dyDescent="0.2">
      <c r="D2" s="88" t="s">
        <v>20</v>
      </c>
      <c r="E2" s="88"/>
      <c r="F2" s="88"/>
    </row>
    <row r="3" spans="1:11" ht="15" customHeight="1" x14ac:dyDescent="0.2">
      <c r="D3" s="89">
        <v>42822</v>
      </c>
      <c r="E3" s="88"/>
      <c r="F3" s="88"/>
    </row>
    <row r="4" spans="1:11" ht="16.5" thickBot="1" x14ac:dyDescent="0.25">
      <c r="A4" s="90"/>
      <c r="B4" s="90"/>
      <c r="C4" s="90"/>
      <c r="D4" s="90"/>
    </row>
    <row r="5" spans="1:11" ht="18.75" customHeight="1" thickBot="1" x14ac:dyDescent="0.25">
      <c r="A5" s="91" t="s">
        <v>24</v>
      </c>
      <c r="B5" s="92"/>
      <c r="C5" s="92"/>
      <c r="D5" s="93"/>
      <c r="H5" s="4"/>
    </row>
    <row r="6" spans="1:11" ht="30.75" customHeight="1" thickBot="1" x14ac:dyDescent="0.25">
      <c r="A6" s="12" t="s">
        <v>0</v>
      </c>
      <c r="B6" s="13" t="s">
        <v>22</v>
      </c>
      <c r="C6" s="13" t="s">
        <v>23</v>
      </c>
      <c r="D6" s="13" t="s">
        <v>19</v>
      </c>
    </row>
    <row r="7" spans="1:11" ht="15" customHeight="1" x14ac:dyDescent="0.2">
      <c r="A7" s="5" t="s">
        <v>1</v>
      </c>
      <c r="B7" s="19">
        <v>5</v>
      </c>
      <c r="C7" s="19">
        <v>0</v>
      </c>
      <c r="D7" s="14" t="e">
        <f>#REF!</f>
        <v>#REF!</v>
      </c>
    </row>
    <row r="8" spans="1:11" ht="15" customHeight="1" x14ac:dyDescent="0.2">
      <c r="A8" s="6" t="s">
        <v>2</v>
      </c>
      <c r="B8" s="16">
        <v>13</v>
      </c>
      <c r="C8" s="16">
        <v>0</v>
      </c>
      <c r="D8" s="15" t="e">
        <f>#REF!</f>
        <v>#REF!</v>
      </c>
    </row>
    <row r="9" spans="1:11" ht="15" customHeight="1" x14ac:dyDescent="0.2">
      <c r="A9" s="6" t="s">
        <v>3</v>
      </c>
      <c r="B9" s="16">
        <v>2</v>
      </c>
      <c r="C9" s="16">
        <v>0</v>
      </c>
      <c r="D9" s="16" t="e">
        <f>#REF!</f>
        <v>#REF!</v>
      </c>
      <c r="K9" s="3"/>
    </row>
    <row r="10" spans="1:11" ht="15" customHeight="1" x14ac:dyDescent="0.2">
      <c r="A10" s="6" t="s">
        <v>17</v>
      </c>
      <c r="B10" s="17">
        <v>3</v>
      </c>
      <c r="C10" s="17">
        <v>0</v>
      </c>
      <c r="D10" s="17" t="e">
        <f>#REF!</f>
        <v>#REF!</v>
      </c>
      <c r="K10" s="3"/>
    </row>
    <row r="11" spans="1:11" ht="15" customHeight="1" x14ac:dyDescent="0.2">
      <c r="A11" s="6" t="s">
        <v>4</v>
      </c>
      <c r="B11" s="16">
        <v>2</v>
      </c>
      <c r="C11" s="16">
        <v>0</v>
      </c>
      <c r="D11" s="15" t="e">
        <f>#REF!</f>
        <v>#REF!</v>
      </c>
    </row>
    <row r="12" spans="1:11" ht="15" customHeight="1" x14ac:dyDescent="0.2">
      <c r="A12" s="6" t="s">
        <v>6</v>
      </c>
      <c r="B12" s="17">
        <v>2</v>
      </c>
      <c r="C12" s="17">
        <v>0</v>
      </c>
      <c r="D12" s="7" t="e">
        <f>#REF!</f>
        <v>#REF!</v>
      </c>
      <c r="E12" s="1"/>
      <c r="F12" s="1"/>
      <c r="G12" s="1"/>
      <c r="H12" s="1"/>
      <c r="I12" s="1"/>
      <c r="J12" s="1"/>
    </row>
    <row r="13" spans="1:11" ht="15" customHeight="1" x14ac:dyDescent="0.2">
      <c r="A13" s="8" t="s">
        <v>16</v>
      </c>
      <c r="B13" s="20">
        <v>5</v>
      </c>
      <c r="C13" s="20">
        <v>0</v>
      </c>
      <c r="D13" s="7" t="e">
        <f>#REF!</f>
        <v>#REF!</v>
      </c>
    </row>
    <row r="14" spans="1:11" ht="15" customHeight="1" x14ac:dyDescent="0.2">
      <c r="A14" s="9" t="s">
        <v>9</v>
      </c>
      <c r="B14" s="17">
        <v>52</v>
      </c>
      <c r="C14" s="17">
        <v>0</v>
      </c>
      <c r="D14" s="7" t="e">
        <f>#REF!</f>
        <v>#REF!</v>
      </c>
    </row>
    <row r="15" spans="1:11" ht="15" customHeight="1" x14ac:dyDescent="0.2">
      <c r="A15" s="9" t="s">
        <v>18</v>
      </c>
      <c r="B15" s="17">
        <v>2</v>
      </c>
      <c r="C15" s="17">
        <v>0</v>
      </c>
      <c r="D15" s="7" t="e">
        <f>#REF!</f>
        <v>#REF!</v>
      </c>
    </row>
    <row r="16" spans="1:11" ht="15" customHeight="1" x14ac:dyDescent="0.2">
      <c r="A16" s="9" t="s">
        <v>7</v>
      </c>
      <c r="B16" s="17">
        <v>13</v>
      </c>
      <c r="C16" s="17">
        <v>0</v>
      </c>
      <c r="D16" s="7" t="e">
        <f>#REF!</f>
        <v>#REF!</v>
      </c>
    </row>
    <row r="17" spans="1:4" ht="15" customHeight="1" x14ac:dyDescent="0.2">
      <c r="A17" s="9" t="s">
        <v>15</v>
      </c>
      <c r="B17" s="17">
        <v>14</v>
      </c>
      <c r="C17" s="17">
        <v>0</v>
      </c>
      <c r="D17" s="7" t="e">
        <f>#REF!</f>
        <v>#REF!</v>
      </c>
    </row>
    <row r="18" spans="1:4" ht="15" customHeight="1" x14ac:dyDescent="0.2">
      <c r="A18" s="9" t="s">
        <v>8</v>
      </c>
      <c r="B18" s="17">
        <v>142</v>
      </c>
      <c r="C18" s="17">
        <v>0</v>
      </c>
      <c r="D18" s="7" t="e">
        <f>#REF!</f>
        <v>#REF!</v>
      </c>
    </row>
    <row r="19" spans="1:4" ht="15" customHeight="1" x14ac:dyDescent="0.2">
      <c r="A19" s="9" t="s">
        <v>10</v>
      </c>
      <c r="B19" s="17">
        <v>1</v>
      </c>
      <c r="C19" s="17">
        <v>0</v>
      </c>
      <c r="D19" s="7" t="e">
        <f>#REF!</f>
        <v>#REF!</v>
      </c>
    </row>
    <row r="20" spans="1:4" ht="15" customHeight="1" x14ac:dyDescent="0.2">
      <c r="A20" s="9" t="s">
        <v>11</v>
      </c>
      <c r="B20" s="17">
        <v>2</v>
      </c>
      <c r="C20" s="17">
        <v>0</v>
      </c>
      <c r="D20" s="7" t="e">
        <f>#REF!</f>
        <v>#REF!</v>
      </c>
    </row>
    <row r="21" spans="1:4" ht="15" customHeight="1" x14ac:dyDescent="0.2">
      <c r="A21" s="9" t="s">
        <v>12</v>
      </c>
      <c r="B21" s="17">
        <v>6</v>
      </c>
      <c r="C21" s="17">
        <v>1</v>
      </c>
      <c r="D21" s="7" t="e">
        <f>#REF!</f>
        <v>#REF!</v>
      </c>
    </row>
    <row r="22" spans="1:4" ht="15" customHeight="1" x14ac:dyDescent="0.2">
      <c r="A22" s="9" t="s">
        <v>13</v>
      </c>
      <c r="B22" s="17">
        <v>2</v>
      </c>
      <c r="C22" s="17">
        <v>0</v>
      </c>
      <c r="D22" s="7" t="e">
        <f>#REF!</f>
        <v>#REF!</v>
      </c>
    </row>
    <row r="23" spans="1:4" ht="15" customHeight="1" x14ac:dyDescent="0.2">
      <c r="A23" s="9" t="s">
        <v>14</v>
      </c>
      <c r="B23" s="17">
        <v>2</v>
      </c>
      <c r="C23" s="17">
        <v>0</v>
      </c>
      <c r="D23" s="7" t="e">
        <f>#REF!</f>
        <v>#REF!</v>
      </c>
    </row>
    <row r="24" spans="1:4" ht="15" customHeight="1" x14ac:dyDescent="0.2">
      <c r="A24" s="9" t="s">
        <v>21</v>
      </c>
      <c r="B24" s="17">
        <v>1</v>
      </c>
      <c r="C24" s="17">
        <v>22</v>
      </c>
      <c r="D24" s="7" t="e">
        <f>#REF!</f>
        <v>#REF!</v>
      </c>
    </row>
    <row r="25" spans="1:4" ht="15" customHeight="1" thickBot="1" x14ac:dyDescent="0.25">
      <c r="A25" s="8"/>
      <c r="B25" s="20"/>
      <c r="C25" s="20"/>
      <c r="D25" s="7"/>
    </row>
    <row r="26" spans="1:4" ht="19.5" customHeight="1" thickBot="1" x14ac:dyDescent="0.25">
      <c r="A26" s="10" t="s">
        <v>5</v>
      </c>
      <c r="B26" s="18">
        <f>SUM(B7:B25)</f>
        <v>269</v>
      </c>
      <c r="C26" s="18">
        <f>SUM(C7:C25)</f>
        <v>23</v>
      </c>
      <c r="D26" s="11" t="e">
        <f>SUM(D7:D25)</f>
        <v>#REF!</v>
      </c>
    </row>
    <row r="27" spans="1:4" ht="15" customHeight="1" x14ac:dyDescent="0.2">
      <c r="A27" s="2"/>
      <c r="B27" s="2"/>
      <c r="C27" s="2"/>
    </row>
  </sheetData>
  <mergeCells count="4">
    <mergeCell ref="D2:F2"/>
    <mergeCell ref="D3:F3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defaultRowHeight="12.75" x14ac:dyDescent="0.2"/>
  <cols>
    <col min="1" max="1" width="31.28515625" customWidth="1"/>
    <col min="2" max="2" width="13.85546875" customWidth="1"/>
    <col min="3" max="3" width="12.140625" customWidth="1"/>
    <col min="4" max="4" width="17" customWidth="1"/>
    <col min="5" max="5" width="11.140625" customWidth="1"/>
    <col min="6" max="6" width="12.140625" customWidth="1"/>
    <col min="7" max="7" width="13" customWidth="1"/>
    <col min="8" max="8" width="4" customWidth="1"/>
  </cols>
  <sheetData>
    <row r="1" spans="1:7" ht="18.75" x14ac:dyDescent="0.3">
      <c r="A1" s="23" t="s">
        <v>39</v>
      </c>
      <c r="B1" s="21" t="s">
        <v>116</v>
      </c>
      <c r="C1" s="21"/>
    </row>
    <row r="2" spans="1:7" ht="19.5" thickBot="1" x14ac:dyDescent="0.35">
      <c r="A2" s="24" t="s">
        <v>37</v>
      </c>
      <c r="B2" s="50" t="s">
        <v>38</v>
      </c>
    </row>
    <row r="3" spans="1:7" ht="15.75" thickBot="1" x14ac:dyDescent="0.3">
      <c r="A3" s="25" t="s">
        <v>27</v>
      </c>
      <c r="B3" s="26" t="s">
        <v>29</v>
      </c>
      <c r="C3" s="27" t="s">
        <v>30</v>
      </c>
      <c r="D3" s="28" t="s">
        <v>31</v>
      </c>
      <c r="E3" s="26" t="s">
        <v>29</v>
      </c>
      <c r="F3" s="29" t="s">
        <v>28</v>
      </c>
      <c r="G3" s="30" t="s">
        <v>32</v>
      </c>
    </row>
    <row r="4" spans="1:7" ht="15.75" thickBot="1" x14ac:dyDescent="0.3">
      <c r="A4" s="31" t="s">
        <v>34</v>
      </c>
      <c r="B4" s="53">
        <v>156</v>
      </c>
      <c r="C4" s="32">
        <v>158</v>
      </c>
      <c r="D4" s="33">
        <f>B4*C4</f>
        <v>24648</v>
      </c>
      <c r="E4" s="34"/>
      <c r="F4" s="35">
        <f>E4*158</f>
        <v>0</v>
      </c>
      <c r="G4" s="36">
        <f>D4-F4</f>
        <v>24648</v>
      </c>
    </row>
    <row r="5" spans="1:7" ht="15.75" thickBot="1" x14ac:dyDescent="0.3">
      <c r="A5" s="37" t="s">
        <v>25</v>
      </c>
      <c r="B5" s="54">
        <f>SUM(B4)</f>
        <v>156</v>
      </c>
      <c r="C5" s="39">
        <f>SUM(C4:C4)</f>
        <v>158</v>
      </c>
      <c r="D5" s="40">
        <f>SUM(D4:D4)</f>
        <v>24648</v>
      </c>
      <c r="E5" s="38">
        <f>SUM(E4:E4)</f>
        <v>0</v>
      </c>
      <c r="F5" s="22">
        <v>0</v>
      </c>
      <c r="G5" s="41">
        <f>SUM(G4:G4)</f>
        <v>24648</v>
      </c>
    </row>
    <row r="6" spans="1:7" ht="13.5" thickBot="1" x14ac:dyDescent="0.25"/>
    <row r="7" spans="1:7" ht="15.75" thickBot="1" x14ac:dyDescent="0.25">
      <c r="A7" s="42" t="s">
        <v>26</v>
      </c>
      <c r="B7" s="43" t="s">
        <v>31</v>
      </c>
      <c r="C7" s="44" t="s">
        <v>28</v>
      </c>
      <c r="D7" s="44" t="s">
        <v>35</v>
      </c>
      <c r="E7" s="29" t="s">
        <v>33</v>
      </c>
    </row>
    <row r="8" spans="1:7" ht="15.75" thickBot="1" x14ac:dyDescent="0.3">
      <c r="A8" s="45" t="s">
        <v>36</v>
      </c>
      <c r="B8" s="46">
        <f>D5</f>
        <v>24648</v>
      </c>
      <c r="C8" s="47">
        <f>F4</f>
        <v>0</v>
      </c>
      <c r="D8" s="47">
        <f>B8-C8</f>
        <v>24648</v>
      </c>
      <c r="E8" s="48">
        <v>82</v>
      </c>
    </row>
    <row r="9" spans="1:7" ht="15.75" thickBot="1" x14ac:dyDescent="0.3">
      <c r="A9" s="37" t="s">
        <v>25</v>
      </c>
      <c r="B9" s="51">
        <f>SUM(B8:B8)</f>
        <v>24648</v>
      </c>
      <c r="C9" s="52">
        <f>SUM(C8:C8)</f>
        <v>0</v>
      </c>
      <c r="D9" s="52">
        <f>SUM(D8:D8)</f>
        <v>24648</v>
      </c>
      <c r="E9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E1" workbookViewId="0">
      <selection activeCell="M16" sqref="M16:N16"/>
    </sheetView>
  </sheetViews>
  <sheetFormatPr defaultRowHeight="12.75" x14ac:dyDescent="0.2"/>
  <cols>
    <col min="1" max="1" width="9.5703125" customWidth="1"/>
    <col min="2" max="2" width="11" bestFit="1" customWidth="1"/>
    <col min="3" max="3" width="12.85546875" customWidth="1"/>
    <col min="4" max="4" width="12" customWidth="1"/>
    <col min="5" max="5" width="16.140625" customWidth="1"/>
    <col min="6" max="6" width="9.7109375" bestFit="1" customWidth="1"/>
    <col min="7" max="7" width="10.42578125" bestFit="1" customWidth="1"/>
    <col min="8" max="8" width="33.42578125" customWidth="1"/>
    <col min="9" max="9" width="13.28515625" customWidth="1"/>
    <col min="10" max="10" width="12.5703125" bestFit="1" customWidth="1"/>
    <col min="11" max="11" width="32.28515625" customWidth="1"/>
    <col min="12" max="12" width="13.28515625" customWidth="1"/>
    <col min="13" max="13" width="10.28515625" customWidth="1"/>
    <col min="14" max="14" width="14" customWidth="1"/>
    <col min="15" max="16" width="15.28515625" customWidth="1"/>
    <col min="17" max="18" width="14.85546875" customWidth="1"/>
    <col min="19" max="19" width="13" customWidth="1"/>
    <col min="20" max="20" width="13.28515625" customWidth="1"/>
    <col min="21" max="21" width="24.85546875" customWidth="1"/>
    <col min="22" max="22" width="24.42578125" customWidth="1"/>
  </cols>
  <sheetData>
    <row r="1" spans="1:22" ht="13.5" thickBot="1" x14ac:dyDescent="0.25"/>
    <row r="2" spans="1:22" ht="15.75" thickBot="1" x14ac:dyDescent="0.3">
      <c r="A2" s="94" t="s">
        <v>114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6"/>
      <c r="V2" s="55" t="s">
        <v>40</v>
      </c>
    </row>
    <row r="3" spans="1:22" ht="15.75" thickBot="1" x14ac:dyDescent="0.3">
      <c r="A3" s="97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9"/>
      <c r="V3" s="56">
        <v>44926</v>
      </c>
    </row>
    <row r="4" spans="1:22" ht="45.75" thickBot="1" x14ac:dyDescent="0.3">
      <c r="A4" s="57" t="s">
        <v>41</v>
      </c>
      <c r="B4" s="58" t="s">
        <v>42</v>
      </c>
      <c r="C4" s="58" t="s">
        <v>43</v>
      </c>
      <c r="D4" s="58" t="s">
        <v>44</v>
      </c>
      <c r="E4" s="58" t="s">
        <v>45</v>
      </c>
      <c r="F4" s="58" t="s">
        <v>46</v>
      </c>
      <c r="G4" s="58" t="s">
        <v>47</v>
      </c>
      <c r="H4" s="58" t="s">
        <v>48</v>
      </c>
      <c r="I4" s="59" t="s">
        <v>49</v>
      </c>
      <c r="J4" s="58" t="s">
        <v>50</v>
      </c>
      <c r="K4" s="58" t="s">
        <v>51</v>
      </c>
      <c r="L4" s="60" t="s">
        <v>52</v>
      </c>
      <c r="M4" s="61" t="s">
        <v>53</v>
      </c>
      <c r="N4" s="62" t="s">
        <v>54</v>
      </c>
      <c r="O4" s="59" t="s">
        <v>55</v>
      </c>
      <c r="P4" s="59" t="s">
        <v>56</v>
      </c>
      <c r="Q4" s="59" t="s">
        <v>57</v>
      </c>
      <c r="R4" s="58" t="s">
        <v>58</v>
      </c>
      <c r="S4" s="59" t="s">
        <v>59</v>
      </c>
      <c r="T4" s="59" t="s">
        <v>60</v>
      </c>
      <c r="U4" s="58" t="s">
        <v>61</v>
      </c>
      <c r="V4" s="63" t="s">
        <v>62</v>
      </c>
    </row>
    <row r="5" spans="1:22" s="68" customFormat="1" ht="18" customHeight="1" x14ac:dyDescent="0.2">
      <c r="A5" s="64" t="s">
        <v>63</v>
      </c>
      <c r="B5" s="65" t="s">
        <v>64</v>
      </c>
      <c r="C5" s="65" t="s">
        <v>65</v>
      </c>
      <c r="D5" s="65" t="s">
        <v>66</v>
      </c>
      <c r="E5" s="65" t="s">
        <v>67</v>
      </c>
      <c r="F5" s="65" t="s">
        <v>68</v>
      </c>
      <c r="G5" s="65" t="s">
        <v>69</v>
      </c>
      <c r="H5" s="65" t="s">
        <v>70</v>
      </c>
      <c r="I5" s="65" t="s">
        <v>71</v>
      </c>
      <c r="J5" s="65" t="s">
        <v>72</v>
      </c>
      <c r="K5" s="65" t="s">
        <v>73</v>
      </c>
      <c r="L5" s="78" t="s">
        <v>74</v>
      </c>
      <c r="M5" s="84">
        <v>24</v>
      </c>
      <c r="N5" s="81">
        <v>44805</v>
      </c>
      <c r="O5" s="66">
        <v>44835</v>
      </c>
      <c r="P5" s="66">
        <v>44895</v>
      </c>
      <c r="Q5" s="66">
        <v>44865</v>
      </c>
      <c r="R5" s="65" t="s">
        <v>75</v>
      </c>
      <c r="S5" s="66">
        <v>44873.506249999999</v>
      </c>
      <c r="T5" s="66">
        <v>44879.056250000001</v>
      </c>
      <c r="U5" s="65" t="s">
        <v>76</v>
      </c>
      <c r="V5" s="67" t="s">
        <v>77</v>
      </c>
    </row>
    <row r="6" spans="1:22" s="68" customFormat="1" ht="18" customHeight="1" x14ac:dyDescent="0.2">
      <c r="A6" s="69" t="s">
        <v>63</v>
      </c>
      <c r="B6" s="70" t="s">
        <v>78</v>
      </c>
      <c r="C6" s="70" t="s">
        <v>79</v>
      </c>
      <c r="D6" s="70" t="s">
        <v>80</v>
      </c>
      <c r="E6" s="70" t="s">
        <v>81</v>
      </c>
      <c r="F6" s="70" t="s">
        <v>82</v>
      </c>
      <c r="G6" s="70" t="s">
        <v>83</v>
      </c>
      <c r="H6" s="70" t="s">
        <v>84</v>
      </c>
      <c r="I6" s="70" t="s">
        <v>85</v>
      </c>
      <c r="J6" s="70" t="s">
        <v>86</v>
      </c>
      <c r="K6" s="70" t="s">
        <v>87</v>
      </c>
      <c r="L6" s="79" t="s">
        <v>85</v>
      </c>
      <c r="M6" s="85">
        <v>12</v>
      </c>
      <c r="N6" s="82">
        <v>44866</v>
      </c>
      <c r="O6" s="71">
        <v>44866</v>
      </c>
      <c r="P6" s="71">
        <v>44926</v>
      </c>
      <c r="Q6" s="71">
        <v>44926</v>
      </c>
      <c r="R6" s="70" t="s">
        <v>75</v>
      </c>
      <c r="S6" s="71">
        <v>44928.590277777781</v>
      </c>
      <c r="T6" s="71">
        <v>44934.056250000001</v>
      </c>
      <c r="U6" s="70" t="s">
        <v>76</v>
      </c>
      <c r="V6" s="72" t="s">
        <v>88</v>
      </c>
    </row>
    <row r="7" spans="1:22" s="68" customFormat="1" ht="18" customHeight="1" x14ac:dyDescent="0.2">
      <c r="A7" s="69" t="s">
        <v>63</v>
      </c>
      <c r="B7" s="70" t="s">
        <v>89</v>
      </c>
      <c r="C7" s="70" t="s">
        <v>90</v>
      </c>
      <c r="D7" s="70" t="s">
        <v>91</v>
      </c>
      <c r="E7" s="70" t="s">
        <v>92</v>
      </c>
      <c r="F7" s="70" t="s">
        <v>93</v>
      </c>
      <c r="G7" s="70" t="s">
        <v>94</v>
      </c>
      <c r="H7" s="70" t="s">
        <v>95</v>
      </c>
      <c r="I7" s="70" t="s">
        <v>96</v>
      </c>
      <c r="J7" s="70" t="s">
        <v>97</v>
      </c>
      <c r="K7" s="70" t="s">
        <v>98</v>
      </c>
      <c r="L7" s="79" t="s">
        <v>71</v>
      </c>
      <c r="M7" s="85">
        <v>39</v>
      </c>
      <c r="N7" s="82">
        <v>44835</v>
      </c>
      <c r="O7" s="71">
        <v>44896</v>
      </c>
      <c r="P7" s="71">
        <v>44957</v>
      </c>
      <c r="Q7" s="71">
        <v>44926</v>
      </c>
      <c r="R7" s="70" t="s">
        <v>75</v>
      </c>
      <c r="S7" s="71">
        <v>44928.439583333333</v>
      </c>
      <c r="T7" s="71">
        <v>44934.056944444441</v>
      </c>
      <c r="U7" s="70" t="s">
        <v>76</v>
      </c>
      <c r="V7" s="72" t="s">
        <v>99</v>
      </c>
    </row>
    <row r="8" spans="1:22" s="68" customFormat="1" ht="18" customHeight="1" x14ac:dyDescent="0.2">
      <c r="A8" s="69" t="s">
        <v>63</v>
      </c>
      <c r="B8" s="70" t="s">
        <v>100</v>
      </c>
      <c r="C8" s="70" t="s">
        <v>101</v>
      </c>
      <c r="D8" s="70" t="s">
        <v>91</v>
      </c>
      <c r="E8" s="70" t="s">
        <v>92</v>
      </c>
      <c r="F8" s="70" t="s">
        <v>93</v>
      </c>
      <c r="G8" s="70" t="s">
        <v>94</v>
      </c>
      <c r="H8" s="70" t="s">
        <v>95</v>
      </c>
      <c r="I8" s="70" t="s">
        <v>96</v>
      </c>
      <c r="J8" s="70" t="s">
        <v>97</v>
      </c>
      <c r="K8" s="70" t="s">
        <v>98</v>
      </c>
      <c r="L8" s="79" t="s">
        <v>71</v>
      </c>
      <c r="M8" s="85">
        <v>28</v>
      </c>
      <c r="N8" s="82">
        <v>44835</v>
      </c>
      <c r="O8" s="71">
        <v>44896</v>
      </c>
      <c r="P8" s="71">
        <v>44957</v>
      </c>
      <c r="Q8" s="71">
        <v>44926</v>
      </c>
      <c r="R8" s="70" t="s">
        <v>75</v>
      </c>
      <c r="S8" s="71">
        <v>44928.439583333333</v>
      </c>
      <c r="T8" s="71">
        <v>44934.056944444441</v>
      </c>
      <c r="U8" s="70" t="s">
        <v>76</v>
      </c>
      <c r="V8" s="72" t="s">
        <v>99</v>
      </c>
    </row>
    <row r="9" spans="1:22" s="68" customFormat="1" ht="18" customHeight="1" x14ac:dyDescent="0.2">
      <c r="A9" s="69" t="s">
        <v>63</v>
      </c>
      <c r="B9" s="70" t="s">
        <v>102</v>
      </c>
      <c r="C9" s="70" t="s">
        <v>103</v>
      </c>
      <c r="D9" s="70" t="s">
        <v>91</v>
      </c>
      <c r="E9" s="70" t="s">
        <v>92</v>
      </c>
      <c r="F9" s="70" t="s">
        <v>93</v>
      </c>
      <c r="G9" s="70" t="s">
        <v>94</v>
      </c>
      <c r="H9" s="70" t="s">
        <v>95</v>
      </c>
      <c r="I9" s="70" t="s">
        <v>96</v>
      </c>
      <c r="J9" s="70" t="s">
        <v>97</v>
      </c>
      <c r="K9" s="70" t="s">
        <v>98</v>
      </c>
      <c r="L9" s="79" t="s">
        <v>71</v>
      </c>
      <c r="M9" s="85">
        <v>13</v>
      </c>
      <c r="N9" s="82">
        <v>44835</v>
      </c>
      <c r="O9" s="71">
        <v>44896</v>
      </c>
      <c r="P9" s="71">
        <v>44957</v>
      </c>
      <c r="Q9" s="71">
        <v>44926</v>
      </c>
      <c r="R9" s="70" t="s">
        <v>75</v>
      </c>
      <c r="S9" s="71">
        <v>44928.439583333333</v>
      </c>
      <c r="T9" s="71">
        <v>44934.056944444441</v>
      </c>
      <c r="U9" s="70" t="s">
        <v>76</v>
      </c>
      <c r="V9" s="72" t="s">
        <v>99</v>
      </c>
    </row>
    <row r="10" spans="1:22" s="68" customFormat="1" ht="18" customHeight="1" thickBot="1" x14ac:dyDescent="0.25">
      <c r="A10" s="73" t="s">
        <v>63</v>
      </c>
      <c r="B10" s="74" t="s">
        <v>104</v>
      </c>
      <c r="C10" s="74" t="s">
        <v>105</v>
      </c>
      <c r="D10" s="74" t="s">
        <v>106</v>
      </c>
      <c r="E10" s="74" t="s">
        <v>107</v>
      </c>
      <c r="F10" s="74" t="s">
        <v>108</v>
      </c>
      <c r="G10" s="74" t="s">
        <v>109</v>
      </c>
      <c r="H10" s="74" t="s">
        <v>110</v>
      </c>
      <c r="I10" s="74" t="s">
        <v>111</v>
      </c>
      <c r="J10" s="74" t="s">
        <v>112</v>
      </c>
      <c r="K10" s="74" t="s">
        <v>113</v>
      </c>
      <c r="L10" s="80" t="s">
        <v>111</v>
      </c>
      <c r="M10" s="86">
        <v>40</v>
      </c>
      <c r="N10" s="83">
        <v>44900</v>
      </c>
      <c r="O10" s="75">
        <v>44900</v>
      </c>
      <c r="P10" s="75">
        <v>44925</v>
      </c>
      <c r="Q10" s="75">
        <v>44925</v>
      </c>
      <c r="R10" s="74" t="s">
        <v>75</v>
      </c>
      <c r="S10" s="75">
        <v>44925.672222222223</v>
      </c>
      <c r="T10" s="75">
        <v>44931.056944444441</v>
      </c>
      <c r="U10" s="74" t="s">
        <v>76</v>
      </c>
      <c r="V10" s="76" t="s">
        <v>99</v>
      </c>
    </row>
    <row r="11" spans="1:22" s="77" customFormat="1" ht="20.100000000000001" customHeight="1" thickBot="1" x14ac:dyDescent="0.3">
      <c r="A11" s="100" t="s">
        <v>115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87">
        <f>SUM(M5:M10)</f>
        <v>156</v>
      </c>
    </row>
  </sheetData>
  <mergeCells count="2">
    <mergeCell ref="A2:U3"/>
    <mergeCell ref="A11:L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B2" sqref="A2:D14"/>
    </sheetView>
  </sheetViews>
  <sheetFormatPr defaultRowHeight="12.75" x14ac:dyDescent="0.2"/>
  <cols>
    <col min="1" max="1" width="21.85546875" customWidth="1"/>
    <col min="2" max="2" width="20" customWidth="1"/>
    <col min="4" max="4" width="13.42578125" customWidth="1"/>
  </cols>
  <sheetData>
    <row r="2" spans="1:9" ht="15" customHeight="1" x14ac:dyDescent="0.2">
      <c r="B2" s="88"/>
      <c r="C2" s="88"/>
      <c r="D2" s="88"/>
    </row>
    <row r="3" spans="1:9" ht="15" customHeight="1" x14ac:dyDescent="0.2">
      <c r="B3" s="89"/>
      <c r="C3" s="88"/>
      <c r="D3" s="88"/>
    </row>
    <row r="4" spans="1:9" ht="16.5" thickBot="1" x14ac:dyDescent="0.25">
      <c r="A4" s="90"/>
      <c r="B4" s="90"/>
    </row>
    <row r="5" spans="1:9" ht="18.75" customHeight="1" thickBot="1" x14ac:dyDescent="0.25">
      <c r="A5" s="91"/>
      <c r="B5" s="93"/>
      <c r="F5" s="4"/>
    </row>
    <row r="6" spans="1:9" ht="19.5" customHeight="1" thickBot="1" x14ac:dyDescent="0.25">
      <c r="A6" s="12"/>
      <c r="B6" s="13"/>
    </row>
    <row r="7" spans="1:9" ht="15" customHeight="1" x14ac:dyDescent="0.2">
      <c r="A7" s="5"/>
      <c r="B7" s="14"/>
    </row>
    <row r="8" spans="1:9" ht="15" customHeight="1" x14ac:dyDescent="0.2">
      <c r="A8" s="6"/>
      <c r="B8" s="15"/>
    </row>
    <row r="9" spans="1:9" ht="15" customHeight="1" x14ac:dyDescent="0.2">
      <c r="A9" s="6"/>
      <c r="B9" s="16"/>
      <c r="I9" s="3"/>
    </row>
    <row r="10" spans="1:9" ht="15" customHeight="1" x14ac:dyDescent="0.2">
      <c r="A10" s="6"/>
      <c r="B10" s="17"/>
      <c r="I10" s="3"/>
    </row>
    <row r="11" spans="1:9" ht="15" customHeight="1" x14ac:dyDescent="0.2">
      <c r="A11" s="6"/>
      <c r="B11" s="17"/>
      <c r="I11" s="3"/>
    </row>
    <row r="12" spans="1:9" ht="15" customHeight="1" x14ac:dyDescent="0.2">
      <c r="A12" s="6"/>
      <c r="B12" s="17"/>
      <c r="I12" s="3"/>
    </row>
    <row r="13" spans="1:9" ht="15" customHeight="1" thickBot="1" x14ac:dyDescent="0.25">
      <c r="A13" s="6"/>
      <c r="B13" s="15"/>
    </row>
    <row r="14" spans="1:9" ht="20.25" customHeight="1" thickBot="1" x14ac:dyDescent="0.25">
      <c r="A14" s="10"/>
      <c r="B14" s="11"/>
    </row>
    <row r="15" spans="1:9" ht="15" customHeight="1" x14ac:dyDescent="0.2">
      <c r="A15" s="2"/>
    </row>
  </sheetData>
  <mergeCells count="4">
    <mergeCell ref="B2:D2"/>
    <mergeCell ref="B3:D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TOTAL</vt:lpstr>
      <vt:lpstr>TOTAIS_SMDS</vt:lpstr>
      <vt:lpstr>Consultoria_Desenvolvimento</vt:lpstr>
      <vt:lpstr>Descentralizadas</vt:lpstr>
    </vt:vector>
  </TitlesOfParts>
  <Company>PMPA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ttel</dc:creator>
  <cp:lastModifiedBy>Márcia Rodrigues de Oliveira</cp:lastModifiedBy>
  <cp:lastPrinted>2017-09-28T12:40:58Z</cp:lastPrinted>
  <dcterms:created xsi:type="dcterms:W3CDTF">2012-03-30T18:42:19Z</dcterms:created>
  <dcterms:modified xsi:type="dcterms:W3CDTF">2023-01-13T16:46:12Z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e11cd12c-6c07-4d9e-94e3-3932672d111b</vt:lpwstr>
  </property>
</Properties>
</file>