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mpa-fs3\faturamentoPMPA$\2022\CENTRALIZADAS\2022-12 Dezembro\Relatórios Secretarias\SMSEG\"/>
    </mc:Choice>
  </mc:AlternateContent>
  <bookViews>
    <workbookView xWindow="480" yWindow="45" windowWidth="11340" windowHeight="8580" firstSheet="1" activeTab="1"/>
  </bookViews>
  <sheets>
    <sheet name="TOTAL" sheetId="9" state="hidden" r:id="rId1"/>
    <sheet name="TOTAIS_SMSEG" sheetId="7" r:id="rId2"/>
    <sheet name="Desenvolvimento_Consult._JIRA" sheetId="19" r:id="rId3"/>
    <sheet name="Descentralizadas" sheetId="8" state="hidden" r:id="rId4"/>
  </sheets>
  <calcPr calcId="152511"/>
</workbook>
</file>

<file path=xl/calcChain.xml><?xml version="1.0" encoding="utf-8"?>
<calcChain xmlns="http://schemas.openxmlformats.org/spreadsheetml/2006/main">
  <c r="M8" i="19" l="1"/>
  <c r="E5" i="7" l="1"/>
  <c r="C5" i="7"/>
  <c r="B5" i="7"/>
  <c r="F4" i="7"/>
  <c r="C8" i="7" s="1"/>
  <c r="C9" i="7" s="1"/>
  <c r="D4" i="7"/>
  <c r="D5" i="7" s="1"/>
  <c r="B8" i="7" s="1"/>
  <c r="G4" i="7" l="1"/>
  <c r="G5" i="7" s="1"/>
  <c r="B9" i="7"/>
  <c r="D8" i="7"/>
  <c r="D9" i="7" s="1"/>
  <c r="C26" i="9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<sst xmlns="http://schemas.openxmlformats.org/spreadsheetml/2006/main" count="116" uniqueCount="92">
  <si>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</si>
  <si>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</si>
  <si>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</si>
  <si>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</si>
  <si>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</si>
  <si>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</si>
  <si>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</si>
  <si>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</si>
  <si>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</si>
  <si>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</si>
  <si>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</si>
  <si>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</si>
  <si>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</si>
  <si>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</si>
  <si>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</si>
  <si>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</si>
  <si>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</si>
  <si>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</si>
  <si>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</si>
  <si>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</si>
  <si>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</si>
  <si>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</si>
  <si>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</si>
  <si>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</si>
  <si>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</si>
  <si>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Total</t>
  </si>
  <si>
    <t>Resumo</t>
  </si>
  <si>
    <t>SMSEG (CEIC, Defesa Civil)</t>
  </si>
  <si>
    <t>Serviços</t>
  </si>
  <si>
    <t>Desconto</t>
  </si>
  <si>
    <t>Quantidade</t>
  </si>
  <si>
    <t>Vlr Unitário</t>
  </si>
  <si>
    <t>Vlr Total</t>
  </si>
  <si>
    <t>Vlr Faturado</t>
  </si>
  <si>
    <t>Fatura</t>
  </si>
  <si>
    <t>Consultoria/Desenvolvimento</t>
  </si>
  <si>
    <t>Vlr Final</t>
  </si>
  <si>
    <t>Desenv./Consult.</t>
  </si>
  <si>
    <r>
      <t xml:space="preserve">SMSEG - </t>
    </r>
    <r>
      <rPr>
        <b/>
        <sz val="13"/>
        <color rgb="FFFF0000"/>
        <rFont val="Calibri"/>
        <family val="2"/>
        <scheme val="minor"/>
      </rPr>
      <t xml:space="preserve">CONTRATO 72.566 </t>
    </r>
  </si>
  <si>
    <t>DEZEMBRO/2022</t>
  </si>
  <si>
    <t>Competência</t>
  </si>
  <si>
    <t>Secretaria</t>
  </si>
  <si>
    <t>História</t>
  </si>
  <si>
    <t>Descrição</t>
  </si>
  <si>
    <t>Projeto</t>
  </si>
  <si>
    <t>Nome do projeto</t>
  </si>
  <si>
    <t>Nro SD</t>
  </si>
  <si>
    <t>Chave OS</t>
  </si>
  <si>
    <t>Nome da OS</t>
  </si>
  <si>
    <t>Total previsto OS</t>
  </si>
  <si>
    <t>Chave SubOS</t>
  </si>
  <si>
    <t>Nome da SubOS</t>
  </si>
  <si>
    <t>Total Previsto SubOS</t>
  </si>
  <si>
    <t>Horas a Faturar</t>
  </si>
  <si>
    <t>Data Planejada Início da OS</t>
  </si>
  <si>
    <t>Data Planejada Início da SubOS</t>
  </si>
  <si>
    <t>Data Planejada Término da OS</t>
  </si>
  <si>
    <t>Data Planejada Término SubOS</t>
  </si>
  <si>
    <t>Status SubOS</t>
  </si>
  <si>
    <t>Data Início Homologação</t>
  </si>
  <si>
    <t>Data Homologação</t>
  </si>
  <si>
    <t>Homologador</t>
  </si>
  <si>
    <t>Tipo Serviço</t>
  </si>
  <si>
    <t>SMSeg</t>
  </si>
  <si>
    <t>INFRAAPLIC-654</t>
  </si>
  <si>
    <t>Integracao do Cercamento eletronico com o Cortex</t>
  </si>
  <si>
    <t>INFRAAPLIC</t>
  </si>
  <si>
    <t>Infraestrutura de Aplicações</t>
  </si>
  <si>
    <t>SMSEG-5</t>
  </si>
  <si>
    <t>OFPPT-991</t>
  </si>
  <si>
    <t>Integração Ministério Justiça e Segurança - Cortex</t>
  </si>
  <si>
    <t>90.0</t>
  </si>
  <si>
    <t>OFPPT-1082</t>
  </si>
  <si>
    <t>SubOS 1 da OS  OFPPT-991-Integração Ministério Justiça e Segurança - Cortex</t>
  </si>
  <si>
    <t>HOMOLOGADO</t>
  </si>
  <si>
    <t>Homologação automática</t>
  </si>
  <si>
    <t>Manutenção Evolutiva</t>
  </si>
  <si>
    <t>GERCON-1186</t>
  </si>
  <si>
    <t>[SMSEG] Implementar API para uso da SMSEG (local e data-hora das últimas 5 consultas)</t>
  </si>
  <si>
    <t>GERCON</t>
  </si>
  <si>
    <t>Gerenciamento de Consultas</t>
  </si>
  <si>
    <t>SMSEG-7</t>
  </si>
  <si>
    <t>OFPPT-1335</t>
  </si>
  <si>
    <t xml:space="preserve">Dados Registros de acesso Saúde para Segurança </t>
  </si>
  <si>
    <t>80.0</t>
  </si>
  <si>
    <t>OFPPT-1336</t>
  </si>
  <si>
    <t xml:space="preserve">SubOS 1 da OS  OFPPT-1335-Dados Registros de acesso Saúde para Segurança </t>
  </si>
  <si>
    <t>GERCON-1219</t>
  </si>
  <si>
    <t>[ANÁLISE] - Envio de dados para SMSEG</t>
  </si>
  <si>
    <t>Demonstrativo de Horas de Desenvolvimento e Consultoria - Cliente: SMSEG</t>
  </si>
  <si>
    <t>TOTAL A FATURAR</t>
  </si>
  <si>
    <t>FAT SEI nº 23.12.000000048-1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</si>
</sst>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#,##0_ ;[Red]\-#,##0\ 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9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0" borderId="0" xfId="0" applyFont="1"/>
    <xf numFmtId="164" fontId="0" fillId="0" borderId="13" xfId="2" applyFont="1" applyBorder="1"/>
    <xf numFmtId="49" fontId="11" fillId="0" borderId="0" xfId="0" applyNumberFormat="1" applyFont="1" applyAlignment="1">
      <alignment horizontal="left"/>
    </xf>
    <xf numFmtId="0" fontId="11" fillId="0" borderId="0" xfId="0" applyFont="1"/>
    <xf numFmtId="0" fontId="12" fillId="0" borderId="14" xfId="0" applyFont="1" applyBorder="1"/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2" fillId="0" borderId="18" xfId="0" applyFont="1" applyBorder="1"/>
    <xf numFmtId="43" fontId="12" fillId="0" borderId="20" xfId="0" applyNumberFormat="1" applyFont="1" applyBorder="1"/>
    <xf numFmtId="43" fontId="12" fillId="0" borderId="21" xfId="0" applyNumberFormat="1" applyFont="1" applyBorder="1"/>
    <xf numFmtId="0" fontId="0" fillId="0" borderId="19" xfId="0" applyBorder="1"/>
    <xf numFmtId="43" fontId="0" fillId="0" borderId="21" xfId="0" applyNumberFormat="1" applyBorder="1"/>
    <xf numFmtId="43" fontId="0" fillId="0" borderId="3" xfId="0" applyNumberFormat="1" applyBorder="1"/>
    <xf numFmtId="0" fontId="0" fillId="0" borderId="22" xfId="0" applyBorder="1"/>
    <xf numFmtId="0" fontId="12" fillId="0" borderId="6" xfId="0" applyFont="1" applyBorder="1"/>
    <xf numFmtId="165" fontId="12" fillId="0" borderId="10" xfId="0" applyNumberFormat="1" applyFont="1" applyBorder="1"/>
    <xf numFmtId="164" fontId="12" fillId="0" borderId="11" xfId="0" applyNumberFormat="1" applyFont="1" applyBorder="1"/>
    <xf numFmtId="164" fontId="12" fillId="0" borderId="13" xfId="0" applyNumberFormat="1" applyFont="1" applyBorder="1"/>
    <xf numFmtId="164" fontId="0" fillId="0" borderId="4" xfId="2" applyFont="1" applyBorder="1"/>
    <xf numFmtId="0" fontId="0" fillId="0" borderId="0" xfId="0" applyBorder="1"/>
    <xf numFmtId="0" fontId="12" fillId="0" borderId="6" xfId="0" applyFont="1" applyBorder="1" applyAlignment="1">
      <alignment horizontal="left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2" fillId="0" borderId="9" xfId="0" applyFont="1" applyBorder="1"/>
    <xf numFmtId="164" fontId="12" fillId="0" borderId="23" xfId="0" applyNumberFormat="1" applyFont="1" applyBorder="1"/>
    <xf numFmtId="164" fontId="0" fillId="0" borderId="24" xfId="0" applyNumberFormat="1" applyBorder="1"/>
    <xf numFmtId="0" fontId="0" fillId="0" borderId="12" xfId="0" applyBorder="1"/>
    <xf numFmtId="0" fontId="0" fillId="0" borderId="13" xfId="0" applyBorder="1"/>
    <xf numFmtId="0" fontId="10" fillId="0" borderId="0" xfId="0" applyFont="1"/>
    <xf numFmtId="164" fontId="14" fillId="0" borderId="10" xfId="0" applyNumberFormat="1" applyFont="1" applyBorder="1"/>
    <xf numFmtId="164" fontId="7" fillId="0" borderId="11" xfId="0" applyNumberFormat="1" applyFont="1" applyBorder="1"/>
    <xf numFmtId="4" fontId="12" fillId="0" borderId="19" xfId="0" applyNumberFormat="1" applyFont="1" applyBorder="1"/>
    <xf numFmtId="4" fontId="12" fillId="0" borderId="10" xfId="0" applyNumberFormat="1" applyFont="1" applyBorder="1"/>
    <xf numFmtId="0" fontId="18" fillId="0" borderId="4" xfId="0" applyFont="1" applyBorder="1" applyAlignment="1">
      <alignment horizontal="center"/>
    </xf>
    <xf numFmtId="17" fontId="18" fillId="0" borderId="28" xfId="0" applyNumberFormat="1" applyFont="1" applyBorder="1" applyAlignment="1">
      <alignment horizontal="center"/>
    </xf>
    <xf numFmtId="0" fontId="16" fillId="7" borderId="29" xfId="0" applyFont="1" applyFill="1" applyBorder="1"/>
    <xf numFmtId="0" fontId="16" fillId="7" borderId="30" xfId="0" applyFont="1" applyFill="1" applyBorder="1"/>
    <xf numFmtId="0" fontId="16" fillId="7" borderId="30" xfId="0" applyFont="1" applyFill="1" applyBorder="1" applyAlignment="1">
      <alignment wrapText="1"/>
    </xf>
    <xf numFmtId="0" fontId="16" fillId="7" borderId="31" xfId="0" applyFont="1" applyFill="1" applyBorder="1" applyAlignment="1">
      <alignment wrapText="1"/>
    </xf>
    <xf numFmtId="0" fontId="16" fillId="7" borderId="32" xfId="0" applyFont="1" applyFill="1" applyBorder="1" applyAlignment="1">
      <alignment wrapText="1"/>
    </xf>
    <xf numFmtId="0" fontId="16" fillId="7" borderId="33" xfId="0" applyFont="1" applyFill="1" applyBorder="1" applyAlignment="1">
      <alignment wrapText="1"/>
    </xf>
    <xf numFmtId="0" fontId="16" fillId="7" borderId="34" xfId="0" applyFont="1" applyFill="1" applyBorder="1"/>
    <xf numFmtId="0" fontId="19" fillId="0" borderId="15" xfId="0" applyFont="1" applyBorder="1"/>
    <xf numFmtId="0" fontId="19" fillId="0" borderId="16" xfId="0" applyFont="1" applyBorder="1"/>
    <xf numFmtId="14" fontId="19" fillId="0" borderId="16" xfId="0" applyNumberFormat="1" applyFont="1" applyBorder="1"/>
    <xf numFmtId="0" fontId="19" fillId="0" borderId="17" xfId="0" applyFont="1" applyBorder="1"/>
    <xf numFmtId="0" fontId="19" fillId="0" borderId="0" xfId="0" applyFont="1"/>
    <xf numFmtId="0" fontId="19" fillId="0" borderId="35" xfId="0" applyFont="1" applyBorder="1"/>
    <xf numFmtId="0" fontId="19" fillId="0" borderId="36" xfId="0" applyFont="1" applyBorder="1"/>
    <xf numFmtId="14" fontId="19" fillId="0" borderId="36" xfId="0" applyNumberFormat="1" applyFont="1" applyBorder="1"/>
    <xf numFmtId="0" fontId="19" fillId="0" borderId="37" xfId="0" applyFont="1" applyBorder="1"/>
    <xf numFmtId="0" fontId="19" fillId="0" borderId="38" xfId="0" applyFont="1" applyBorder="1"/>
    <xf numFmtId="0" fontId="19" fillId="0" borderId="39" xfId="0" applyFont="1" applyBorder="1"/>
    <xf numFmtId="14" fontId="19" fillId="0" borderId="39" xfId="0" applyNumberFormat="1" applyFont="1" applyBorder="1"/>
    <xf numFmtId="0" fontId="19" fillId="0" borderId="40" xfId="0" applyFont="1" applyBorder="1"/>
    <xf numFmtId="0" fontId="18" fillId="0" borderId="0" xfId="0" applyFont="1"/>
    <xf numFmtId="0" fontId="19" fillId="0" borderId="41" xfId="0" applyFont="1" applyBorder="1"/>
    <xf numFmtId="0" fontId="19" fillId="0" borderId="42" xfId="0" applyFont="1" applyBorder="1"/>
    <xf numFmtId="0" fontId="19" fillId="0" borderId="43" xfId="0" applyFont="1" applyBorder="1"/>
    <xf numFmtId="14" fontId="19" fillId="0" borderId="44" xfId="0" applyNumberFormat="1" applyFont="1" applyBorder="1"/>
    <xf numFmtId="14" fontId="19" fillId="0" borderId="45" xfId="0" applyNumberFormat="1" applyFont="1" applyBorder="1"/>
    <xf numFmtId="14" fontId="19" fillId="0" borderId="46" xfId="0" applyNumberFormat="1" applyFont="1" applyBorder="1"/>
    <xf numFmtId="2" fontId="19" fillId="0" borderId="1" xfId="0" applyNumberFormat="1" applyFont="1" applyBorder="1"/>
    <xf numFmtId="2" fontId="19" fillId="0" borderId="2" xfId="0" applyNumberFormat="1" applyFont="1" applyBorder="1"/>
    <xf numFmtId="2" fontId="19" fillId="0" borderId="47" xfId="0" applyNumberFormat="1" applyFont="1" applyBorder="1"/>
    <xf numFmtId="2" fontId="18" fillId="0" borderId="48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91" t="s">
        <v>20</v>
      </c>
      <c r="E2" s="91"/>
      <c r="F2" s="91"/>
    </row>
    <row r="3" spans="1:11" ht="15" customHeight="1" x14ac:dyDescent="0.2">
      <c r="D3" s="92">
        <v>42822</v>
      </c>
      <c r="E3" s="91"/>
      <c r="F3" s="91"/>
    </row>
    <row r="4" spans="1:11" ht="16.5" thickBot="1" x14ac:dyDescent="0.25">
      <c r="A4" s="93"/>
      <c r="B4" s="93"/>
      <c r="C4" s="93"/>
      <c r="D4" s="93"/>
    </row>
    <row r="5" spans="1:11" ht="18.75" customHeight="1" thickBot="1" x14ac:dyDescent="0.25">
      <c r="A5" s="94" t="s">
        <v>24</v>
      </c>
      <c r="B5" s="95"/>
      <c r="C5" s="95"/>
      <c r="D5" s="96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TOTAIS_SMSEG!#REF!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TOTAIS_SMSEG!#REF!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TOTAIS_SMSEG!#REF!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TOTAIS_SMSEG!#REF!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TOTAIS_SMSEG!#REF!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TOTAIS_SMSEG!#REF!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TOTAIS_SMSEG!#REF!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TOTAIS_SMSEG!#REF!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TOTAIS_SMSEG!#REF!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TOTAIS_SMSEG!#REF!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TOTAIS_SMSEG!#REF!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TOTAIS_SMSEG!#REF!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TOTAIS_SMSEG!#REF!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TOTAIS_SMSEG!#REF!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TOTAIS_SMSEG!#REF!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TOTAIS_SMSEG!#REF!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TOTAIS_SMSEG!#REF!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TOTAIS_SMSEG!#REF!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2" sqref="E12"/>
    </sheetView>
  </sheetViews>
  <sheetFormatPr defaultRowHeight="12.75" x14ac:dyDescent="0.2"/>
  <cols>
    <col min="1" max="1" width="49.5703125" bestFit="1" customWidth="1"/>
    <col min="2" max="2" width="13.85546875" customWidth="1"/>
    <col min="3" max="3" width="13" customWidth="1"/>
    <col min="4" max="4" width="17" customWidth="1"/>
    <col min="5" max="5" width="11.140625" customWidth="1"/>
    <col min="6" max="6" width="12.140625" customWidth="1"/>
    <col min="7" max="7" width="13" customWidth="1"/>
    <col min="8" max="8" width="10.42578125" customWidth="1"/>
    <col min="9" max="9" width="4" customWidth="1"/>
  </cols>
  <sheetData>
    <row r="1" spans="1:8" ht="18.75" x14ac:dyDescent="0.3">
      <c r="A1" s="23" t="s">
        <v>39</v>
      </c>
      <c r="B1" s="21" t="s">
        <v>91</v>
      </c>
      <c r="C1" s="21"/>
    </row>
    <row r="2" spans="1:8" ht="19.5" thickBot="1" x14ac:dyDescent="0.35">
      <c r="A2" s="24" t="s">
        <v>38</v>
      </c>
      <c r="B2" s="53" t="s">
        <v>27</v>
      </c>
    </row>
    <row r="3" spans="1:8" ht="15.75" thickBot="1" x14ac:dyDescent="0.3">
      <c r="A3" s="25" t="s">
        <v>28</v>
      </c>
      <c r="B3" s="26" t="s">
        <v>30</v>
      </c>
      <c r="C3" s="27" t="s">
        <v>31</v>
      </c>
      <c r="D3" s="28" t="s">
        <v>32</v>
      </c>
      <c r="E3" s="26" t="s">
        <v>30</v>
      </c>
      <c r="F3" s="29" t="s">
        <v>29</v>
      </c>
      <c r="G3" s="30" t="s">
        <v>33</v>
      </c>
      <c r="H3" s="31" t="s">
        <v>34</v>
      </c>
    </row>
    <row r="4" spans="1:8" ht="15.75" thickBot="1" x14ac:dyDescent="0.3">
      <c r="A4" s="32" t="s">
        <v>35</v>
      </c>
      <c r="B4" s="56">
        <v>120</v>
      </c>
      <c r="C4" s="33">
        <v>158</v>
      </c>
      <c r="D4" s="34">
        <f>B4*C4</f>
        <v>18960</v>
      </c>
      <c r="E4" s="35"/>
      <c r="F4" s="36">
        <f>E4*158</f>
        <v>0</v>
      </c>
      <c r="G4" s="37">
        <f>D4-F4</f>
        <v>18960</v>
      </c>
      <c r="H4" s="38"/>
    </row>
    <row r="5" spans="1:8" ht="15.75" thickBot="1" x14ac:dyDescent="0.3">
      <c r="A5" s="39" t="s">
        <v>25</v>
      </c>
      <c r="B5" s="57">
        <f>SUM(B4:B4)</f>
        <v>120</v>
      </c>
      <c r="C5" s="41">
        <f>SUM(C4:C4)</f>
        <v>158</v>
      </c>
      <c r="D5" s="42">
        <f>SUM(D4:D4)</f>
        <v>18960</v>
      </c>
      <c r="E5" s="40">
        <f>SUM(E4:E4)</f>
        <v>0</v>
      </c>
      <c r="F5" s="22">
        <v>0</v>
      </c>
      <c r="G5" s="43">
        <f>SUM(G4:G4)</f>
        <v>18960</v>
      </c>
      <c r="H5" s="44"/>
    </row>
    <row r="6" spans="1:8" ht="15.75" customHeight="1" thickBot="1" x14ac:dyDescent="0.25"/>
    <row r="7" spans="1:8" ht="15.75" thickBot="1" x14ac:dyDescent="0.25">
      <c r="A7" s="45" t="s">
        <v>26</v>
      </c>
      <c r="B7" s="46" t="s">
        <v>32</v>
      </c>
      <c r="C7" s="47" t="s">
        <v>29</v>
      </c>
      <c r="D7" s="47" t="s">
        <v>36</v>
      </c>
      <c r="E7" s="29" t="s">
        <v>34</v>
      </c>
    </row>
    <row r="8" spans="1:8" ht="15.75" thickBot="1" x14ac:dyDescent="0.3">
      <c r="A8" s="48" t="s">
        <v>37</v>
      </c>
      <c r="B8" s="49">
        <f>D5</f>
        <v>18960</v>
      </c>
      <c r="C8" s="50">
        <f>F4</f>
        <v>0</v>
      </c>
      <c r="D8" s="50">
        <f>B8-C8</f>
        <v>18960</v>
      </c>
      <c r="E8" s="51">
        <v>137</v>
      </c>
    </row>
    <row r="9" spans="1:8" ht="15.75" thickBot="1" x14ac:dyDescent="0.3">
      <c r="A9" s="39" t="s">
        <v>25</v>
      </c>
      <c r="B9" s="54">
        <f>SUM(B8:B8)</f>
        <v>18960</v>
      </c>
      <c r="C9" s="55">
        <f>SUM(C8:C8)</f>
        <v>0</v>
      </c>
      <c r="D9" s="55">
        <f>SUM(D8:D8)</f>
        <v>18960</v>
      </c>
      <c r="E9" s="52"/>
    </row>
  </sheetData>
  <pageMargins left="0" right="0" top="0.59055118110236227" bottom="0.5905511811023622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I18" sqref="I18"/>
    </sheetView>
  </sheetViews>
  <sheetFormatPr defaultRowHeight="12.75" x14ac:dyDescent="0.2"/>
  <cols>
    <col min="1" max="1" width="9.5703125" customWidth="1"/>
    <col min="2" max="2" width="11" bestFit="1" customWidth="1"/>
    <col min="3" max="3" width="12.85546875" customWidth="1"/>
    <col min="4" max="4" width="12" customWidth="1"/>
    <col min="5" max="5" width="16.140625" customWidth="1"/>
    <col min="6" max="6" width="9.7109375" bestFit="1" customWidth="1"/>
    <col min="7" max="7" width="10.42578125" bestFit="1" customWidth="1"/>
    <col min="8" max="8" width="33.42578125" customWidth="1"/>
    <col min="9" max="9" width="13.28515625" customWidth="1"/>
    <col min="10" max="10" width="12.5703125" bestFit="1" customWidth="1"/>
    <col min="11" max="11" width="32.28515625" customWidth="1"/>
    <col min="12" max="12" width="13.28515625" customWidth="1"/>
    <col min="13" max="13" width="10.28515625" customWidth="1"/>
    <col min="14" max="14" width="14" customWidth="1"/>
    <col min="15" max="16" width="15.28515625" customWidth="1"/>
    <col min="17" max="18" width="14.85546875" customWidth="1"/>
    <col min="19" max="19" width="13" customWidth="1"/>
    <col min="20" max="20" width="13.28515625" customWidth="1"/>
    <col min="21" max="21" width="24.85546875" customWidth="1"/>
    <col min="22" max="22" width="49" customWidth="1"/>
  </cols>
  <sheetData>
    <row r="1" spans="1:22" ht="13.5" thickBot="1" x14ac:dyDescent="0.25"/>
    <row r="2" spans="1:22" ht="13.5" customHeight="1" thickBot="1" x14ac:dyDescent="0.3">
      <c r="A2" s="97" t="s">
        <v>89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9"/>
      <c r="V2" s="58" t="s">
        <v>40</v>
      </c>
    </row>
    <row r="3" spans="1:22" ht="15.75" thickBot="1" x14ac:dyDescent="0.3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59">
        <v>44926</v>
      </c>
    </row>
    <row r="4" spans="1:22" ht="33" customHeight="1" thickBot="1" x14ac:dyDescent="0.3">
      <c r="A4" s="60" t="s">
        <v>41</v>
      </c>
      <c r="B4" s="61" t="s">
        <v>42</v>
      </c>
      <c r="C4" s="61" t="s">
        <v>43</v>
      </c>
      <c r="D4" s="61" t="s">
        <v>44</v>
      </c>
      <c r="E4" s="61" t="s">
        <v>45</v>
      </c>
      <c r="F4" s="61" t="s">
        <v>46</v>
      </c>
      <c r="G4" s="61" t="s">
        <v>47</v>
      </c>
      <c r="H4" s="61" t="s">
        <v>48</v>
      </c>
      <c r="I4" s="62" t="s">
        <v>49</v>
      </c>
      <c r="J4" s="61" t="s">
        <v>50</v>
      </c>
      <c r="K4" s="61" t="s">
        <v>51</v>
      </c>
      <c r="L4" s="63" t="s">
        <v>52</v>
      </c>
      <c r="M4" s="64" t="s">
        <v>53</v>
      </c>
      <c r="N4" s="65" t="s">
        <v>54</v>
      </c>
      <c r="O4" s="62" t="s">
        <v>55</v>
      </c>
      <c r="P4" s="62" t="s">
        <v>56</v>
      </c>
      <c r="Q4" s="62" t="s">
        <v>57</v>
      </c>
      <c r="R4" s="61" t="s">
        <v>58</v>
      </c>
      <c r="S4" s="62" t="s">
        <v>59</v>
      </c>
      <c r="T4" s="62" t="s">
        <v>60</v>
      </c>
      <c r="U4" s="61" t="s">
        <v>61</v>
      </c>
      <c r="V4" s="66" t="s">
        <v>62</v>
      </c>
    </row>
    <row r="5" spans="1:22" s="71" customFormat="1" ht="18" customHeight="1" x14ac:dyDescent="0.2">
      <c r="A5" s="67" t="s">
        <v>63</v>
      </c>
      <c r="B5" s="68" t="s">
        <v>64</v>
      </c>
      <c r="C5" s="68" t="s">
        <v>65</v>
      </c>
      <c r="D5" s="68" t="s">
        <v>66</v>
      </c>
      <c r="E5" s="68" t="s">
        <v>67</v>
      </c>
      <c r="F5" s="68" t="s">
        <v>68</v>
      </c>
      <c r="G5" s="68" t="s">
        <v>69</v>
      </c>
      <c r="H5" s="68" t="s">
        <v>70</v>
      </c>
      <c r="I5" s="68" t="s">
        <v>71</v>
      </c>
      <c r="J5" s="68" t="s">
        <v>72</v>
      </c>
      <c r="K5" s="68" t="s">
        <v>73</v>
      </c>
      <c r="L5" s="81" t="s">
        <v>71</v>
      </c>
      <c r="M5" s="87">
        <v>100</v>
      </c>
      <c r="N5" s="84">
        <v>44799</v>
      </c>
      <c r="O5" s="69">
        <v>44799</v>
      </c>
      <c r="P5" s="69">
        <v>44834</v>
      </c>
      <c r="Q5" s="69">
        <v>44834</v>
      </c>
      <c r="R5" s="68" t="s">
        <v>74</v>
      </c>
      <c r="S5" s="69">
        <v>44902.365277777775</v>
      </c>
      <c r="T5" s="69">
        <v>44908.056944444441</v>
      </c>
      <c r="U5" s="68" t="s">
        <v>75</v>
      </c>
      <c r="V5" s="70" t="s">
        <v>76</v>
      </c>
    </row>
    <row r="6" spans="1:22" s="71" customFormat="1" ht="18" customHeight="1" x14ac:dyDescent="0.2">
      <c r="A6" s="72" t="s">
        <v>63</v>
      </c>
      <c r="B6" s="73" t="s">
        <v>77</v>
      </c>
      <c r="C6" s="73" t="s">
        <v>78</v>
      </c>
      <c r="D6" s="73" t="s">
        <v>79</v>
      </c>
      <c r="E6" s="73" t="s">
        <v>80</v>
      </c>
      <c r="F6" s="73" t="s">
        <v>81</v>
      </c>
      <c r="G6" s="73" t="s">
        <v>82</v>
      </c>
      <c r="H6" s="73" t="s">
        <v>83</v>
      </c>
      <c r="I6" s="73" t="s">
        <v>84</v>
      </c>
      <c r="J6" s="73" t="s">
        <v>85</v>
      </c>
      <c r="K6" s="73" t="s">
        <v>86</v>
      </c>
      <c r="L6" s="82" t="s">
        <v>84</v>
      </c>
      <c r="M6" s="88">
        <v>12</v>
      </c>
      <c r="N6" s="85">
        <v>44896</v>
      </c>
      <c r="O6" s="74">
        <v>44896</v>
      </c>
      <c r="P6" s="74">
        <v>44985</v>
      </c>
      <c r="Q6" s="74">
        <v>44926</v>
      </c>
      <c r="R6" s="73" t="s">
        <v>74</v>
      </c>
      <c r="S6" s="74">
        <v>44923.414583333331</v>
      </c>
      <c r="T6" s="74">
        <v>44929.056250000001</v>
      </c>
      <c r="U6" s="73" t="s">
        <v>75</v>
      </c>
      <c r="V6" s="75" t="s">
        <v>76</v>
      </c>
    </row>
    <row r="7" spans="1:22" s="71" customFormat="1" ht="18" customHeight="1" thickBot="1" x14ac:dyDescent="0.25">
      <c r="A7" s="76" t="s">
        <v>63</v>
      </c>
      <c r="B7" s="77" t="s">
        <v>87</v>
      </c>
      <c r="C7" s="77" t="s">
        <v>88</v>
      </c>
      <c r="D7" s="77" t="s">
        <v>79</v>
      </c>
      <c r="E7" s="77" t="s">
        <v>80</v>
      </c>
      <c r="F7" s="77" t="s">
        <v>81</v>
      </c>
      <c r="G7" s="77" t="s">
        <v>82</v>
      </c>
      <c r="H7" s="77" t="s">
        <v>83</v>
      </c>
      <c r="I7" s="77" t="s">
        <v>84</v>
      </c>
      <c r="J7" s="77" t="s">
        <v>85</v>
      </c>
      <c r="K7" s="77" t="s">
        <v>86</v>
      </c>
      <c r="L7" s="83" t="s">
        <v>84</v>
      </c>
      <c r="M7" s="89">
        <v>8</v>
      </c>
      <c r="N7" s="86">
        <v>44896</v>
      </c>
      <c r="O7" s="78">
        <v>44896</v>
      </c>
      <c r="P7" s="78">
        <v>44985</v>
      </c>
      <c r="Q7" s="78">
        <v>44926</v>
      </c>
      <c r="R7" s="77" t="s">
        <v>74</v>
      </c>
      <c r="S7" s="78">
        <v>44923.414583333331</v>
      </c>
      <c r="T7" s="78">
        <v>44929.056250000001</v>
      </c>
      <c r="U7" s="77" t="s">
        <v>75</v>
      </c>
      <c r="V7" s="79" t="s">
        <v>76</v>
      </c>
    </row>
    <row r="8" spans="1:22" s="80" customFormat="1" ht="20.100000000000001" customHeight="1" thickBot="1" x14ac:dyDescent="0.3">
      <c r="A8" s="103" t="s">
        <v>90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5"/>
      <c r="M8" s="90">
        <f>SUM(M5:M7)</f>
        <v>120</v>
      </c>
    </row>
  </sheetData>
  <mergeCells count="2">
    <mergeCell ref="A2:U3"/>
    <mergeCell ref="A8:L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91"/>
      <c r="C2" s="91"/>
      <c r="D2" s="91"/>
    </row>
    <row r="3" spans="1:9" ht="15" customHeight="1" x14ac:dyDescent="0.2">
      <c r="B3" s="92"/>
      <c r="C3" s="91"/>
      <c r="D3" s="91"/>
    </row>
    <row r="4" spans="1:9" ht="16.5" thickBot="1" x14ac:dyDescent="0.25">
      <c r="A4" s="93"/>
      <c r="B4" s="93"/>
    </row>
    <row r="5" spans="1:9" ht="18.75" customHeight="1" thickBot="1" x14ac:dyDescent="0.25">
      <c r="A5" s="94"/>
      <c r="B5" s="96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TOTAL</vt:lpstr>
      <vt:lpstr>TOTAIS_SMSEG</vt:lpstr>
      <vt:lpstr>Desenvolvimento_Consult._JIRA</vt:lpstr>
      <vt:lpstr>Descentralizadas</vt:lpstr>
    </vt:vector>
  </TitlesOfParts>
  <Company>PMPA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Mateus Mustschall Gross</cp:lastModifiedBy>
  <cp:lastPrinted>2017-09-28T12:40:58Z</cp:lastPrinted>
  <dcterms:created xsi:type="dcterms:W3CDTF">2012-03-30T18:42:19Z</dcterms:created>
  <dcterms:modified xsi:type="dcterms:W3CDTF">2023-01-19T13:23:46Z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084dab5c-7bb4-4849-9c80-334d3a83d9f3</vt:lpwstr>
  </property>
</Properties>
</file>