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782932C8-525C-45FE-90D2-A2711F429E9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over (Tổng quan)" sheetId="1" r:id="rId1"/>
    <sheet name="Test case List (DS Test Case)" sheetId="3" r:id="rId2"/>
    <sheet name="FUNCTION" sheetId="2" r:id="rId3"/>
    <sheet name="PROTOTYPE" sheetId="4" r:id="rId4"/>
    <sheet name="1. Ten chuc nang test" sheetId="5" r:id="rId5"/>
    <sheet name="TestReport" sheetId="7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H20" i="7" s="1"/>
  <c r="G11" i="7"/>
  <c r="G20" i="7" s="1"/>
  <c r="F11" i="7"/>
  <c r="F20" i="7" s="1"/>
  <c r="E11" i="7"/>
  <c r="E20" i="7" s="1"/>
  <c r="D11" i="7"/>
  <c r="C11" i="7"/>
  <c r="G6" i="5"/>
  <c r="E6" i="5"/>
  <c r="B6" i="5"/>
  <c r="A6" i="5"/>
  <c r="K5" i="5"/>
  <c r="B12" i="1"/>
  <c r="C6" i="5" l="1"/>
  <c r="D20" i="7"/>
  <c r="E23" i="7"/>
  <c r="E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1" authorId="0" shapeId="0" xr:uid="{43E19069-51B0-4592-B007-DEE0D13C0D8A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B6866837-7F65-42C5-A4E1-F8F8535F93E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<sst xmlns="http://schemas.openxmlformats.org/spreadsheetml/2006/main" count="195" uniqueCount="156">
  <si>
    <t>TRƯỜNG HỢP KIỂM THỬ</t>
  </si>
  <si>
    <t>Project Name</t>
  </si>
  <si>
    <t>Creator</t>
  </si>
  <si>
    <t>Project Code</t>
  </si>
  <si>
    <t>WEB403</t>
  </si>
  <si>
    <t>Reviewer/Approver</t>
  </si>
  <si>
    <t>Người phản biện và người phê duyệt</t>
  </si>
  <si>
    <t>Document Code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</si>
  <si>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</si>
  <si>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</si>
  <si>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</si>
  <si>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</si>
  <si>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</si>
  <si>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</si>
  <si>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</si>
  <si>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</si>
  <si>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</si>
  <si>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</si>
  <si>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</si>
  <si>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</si>
  <si>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</si>
  <si>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</si>
  <si>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</si>
  <si>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</si>
  <si>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</si>
  <si>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</si>
  <si>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</si>
  <si>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</si>
  <si>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</si>
  <si>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</si>
  <si>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</si>
  <si>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</si>
  <si>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</si>
  <si>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</si>
  <si>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</si>
  <si>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</si>
  <si>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</si>
  <si>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</si>
  <si>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</si>
  <si>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</si>
  <si>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</si>
  <si>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</si>
  <si>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</si>
  <si>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</si>
  <si>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</si>
  <si>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</si>
  <si>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</si>
  <si>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</si>
  <si>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</si>
  <si>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</si>
  <si>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</si>
  <si>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</si>
  <si>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</si>
  <si>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</si>
  <si>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</si>
  <si>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</si>
  <si>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</si>
  <si>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</si>
  <si>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</si>
  <si>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</si>
  <si>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</si>
  <si>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</si>
  <si>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</si>
  <si>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</si>
  <si>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</si>
  <si>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</si>
  <si>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</si>
  <si>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</si>
  <si>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</si>
  <si>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</si>
  <si>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</si>
  <si>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</si>
  <si>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</si>
  <si>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</si>
  <si>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</si>
  <si>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</si>
  <si>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</si>
  <si>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</si>
  <si>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</si>
  <si>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</si>
  <si>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</si>
  <si>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</si>
  <si>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</si>
  <si>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Facebook_Login</t>
  </si>
  <si>
    <t>Pass</t>
  </si>
  <si>
    <t>Test requirement(Yêu cầu test)</t>
  </si>
  <si>
    <t>Fail</t>
  </si>
  <si>
    <t>Tester(Người thực hiện kiểm thử)</t>
  </si>
  <si>
    <t>Mã Sinh Viên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</si>
  <si>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</si>
  <si>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</si>
  <si>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</si>
  <si>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</si>
  <si>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</si>
  <si>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</si>
  <si>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</si>
  <si>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</si>
  <si>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</si>
  <si>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</si>
  <si>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</si>
  <si>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</si>
  <si>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</si>
  <si>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</si>
  <si>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</si>
  <si>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</si>
  <si>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</si>
  <si>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</si>
  <si>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Log_FB01</t>
  </si>
  <si>
    <t>Check form login  facebook với tài user</t>
  </si>
  <si>
    <t>Mô tả trường hợp kiểm thử này cần làm gì</t>
  </si>
  <si>
    <t xml:space="preserve">Bước 1: Mở trình duyệt truy cập vào link "https://www.facebook.com/"
Bước 2: Gõ ID ở ô điện thoại và  ema và ô Pass:  (đúng trong CSDL)
Bước 3: Bấm vào nút "Đăng Nhập"
</t>
  </si>
  <si>
    <t>Emai: nguyenanhdung@gmail.com
Pass: 123456</t>
  </si>
  <si>
    <t>Đăng nhập thành công được và truy cập vào trang newfeeds của tài khoản</t>
  </si>
  <si>
    <t>Ví dụ phải phụ thuộc vào TC đăng ký thành công có trước.</t>
  </si>
  <si>
    <t>Log_02</t>
  </si>
  <si>
    <t>Log_03</t>
  </si>
  <si>
    <t>Log_04</t>
  </si>
  <si>
    <t>Log_05</t>
  </si>
  <si>
    <t>Log_06</t>
  </si>
  <si>
    <t>Check Function - Login</t>
  </si>
  <si>
    <t>Log_FB07</t>
  </si>
  <si>
    <t>Check form Login với tài khoản sai</t>
  </si>
  <si>
    <t>Check form Login với mật khẩu sai</t>
  </si>
  <si>
    <t>Check form Login với tài khoản không tồn tại</t>
  </si>
  <si>
    <t>Check form Login với [username]  để trống</t>
  </si>
  <si>
    <t>Check form Login với password  để trống</t>
  </si>
  <si>
    <t>Check chức năng [Forgot Password]</t>
  </si>
  <si>
    <t>Kiểm tra đang nhập với username đúng, password rỗng</t>
  </si>
  <si>
    <t>Kiểm tra khi 2 máy tính cùng đăng nhập vào một tài khoản ở 2 thời điểm khác nhau</t>
  </si>
  <si>
    <t>TEST REPORT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</si>
  <si>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</si>
  <si>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</si>
  <si>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</si>
  <si>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</si>
  <si>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</si>
  <si>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</si>
  <si>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</si>
  <si>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</si>
  <si>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</si>
  <si>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</si>
  <si>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</si>
  <si>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</si>
  <si>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</si>
  <si>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</si>
  <si>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</si>
  <si>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</si>
  <si>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</si>
  <si>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WEBSITE BÁN ÁO PHÔNG SIMPILE</t>
  </si>
  <si>
    <t>WEB403_WEBSITE BÁN ÁO PHÔNG SIMPLE</t>
  </si>
  <si>
    <t>Nguyễn Ngọc Tú - PH25693</t>
  </si>
  <si>
    <t>Nguyễn Ngọc Tú</t>
  </si>
  <si>
    <t>Văn Đình Đạt</t>
  </si>
  <si>
    <t>Nguyễn Ngọc Hưng</t>
  </si>
  <si>
    <t>WEBSITE BÁN ÁO PHÔNG SIMPLE</t>
  </si>
  <si>
    <t>l</t>
  </si>
  <si>
    <t>WEBSITE BÁN ÁO MANCHESTER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</si>
</sst>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i/>
      <sz val="10"/>
      <color indexed="8"/>
      <name val="Tahom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292B2C"/>
      <name val="Calibri"/>
      <family val="2"/>
      <scheme val="minor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28" fillId="0" borderId="0"/>
    <xf numFmtId="0" fontId="31" fillId="0" borderId="0"/>
    <xf numFmtId="0" fontId="28" fillId="0" borderId="0"/>
    <xf numFmtId="0" fontId="1" fillId="0" borderId="0"/>
    <xf numFmtId="0" fontId="28" fillId="0" borderId="0"/>
    <xf numFmtId="0" fontId="31" fillId="0" borderId="0"/>
  </cellStyleXfs>
  <cellXfs count="20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5" fillId="0" borderId="4" xfId="0" applyFont="1" applyBorder="1"/>
    <xf numFmtId="0" fontId="6" fillId="2" borderId="0" xfId="0" applyFont="1" applyFill="1"/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2" fillId="2" borderId="9" xfId="1" applyNumberForma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1" fontId="16" fillId="2" borderId="0" xfId="0" applyNumberFormat="1" applyFont="1" applyFill="1" applyProtection="1">
      <protection hidden="1"/>
    </xf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6" fillId="2" borderId="0" xfId="0" applyFont="1" applyFill="1"/>
    <xf numFmtId="0" fontId="18" fillId="2" borderId="0" xfId="0" applyFont="1" applyFill="1" applyAlignment="1">
      <alignment horizontal="left"/>
    </xf>
    <xf numFmtId="1" fontId="19" fillId="2" borderId="1" xfId="0" applyNumberFormat="1" applyFont="1" applyFill="1" applyBorder="1"/>
    <xf numFmtId="1" fontId="19" fillId="2" borderId="2" xfId="0" applyNumberFormat="1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top" wrapText="1"/>
    </xf>
    <xf numFmtId="0" fontId="16" fillId="2" borderId="0" xfId="0" applyFont="1" applyFill="1" applyAlignment="1">
      <alignment wrapText="1"/>
    </xf>
    <xf numFmtId="0" fontId="21" fillId="6" borderId="11" xfId="0" applyFont="1" applyFill="1" applyBorder="1" applyAlignment="1">
      <alignment horizontal="center" vertical="center"/>
    </xf>
    <xf numFmtId="0" fontId="22" fillId="0" borderId="0" xfId="0" applyFont="1"/>
    <xf numFmtId="0" fontId="23" fillId="6" borderId="11" xfId="0" applyFont="1" applyFill="1" applyBorder="1" applyAlignment="1">
      <alignment vertical="center"/>
    </xf>
    <xf numFmtId="0" fontId="22" fillId="0" borderId="11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9" fillId="2" borderId="11" xfId="2" applyFont="1" applyFill="1" applyBorder="1" applyAlignment="1">
      <alignment horizontal="left" vertical="top" wrapText="1"/>
    </xf>
    <xf numFmtId="0" fontId="7" fillId="2" borderId="23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4" xfId="2" applyFont="1" applyFill="1" applyBorder="1" applyAlignment="1">
      <alignment vertical="top" wrapText="1"/>
    </xf>
    <xf numFmtId="0" fontId="29" fillId="0" borderId="0" xfId="0" applyFont="1" applyAlignment="1">
      <alignment horizontal="left" vertical="top"/>
    </xf>
    <xf numFmtId="0" fontId="9" fillId="2" borderId="25" xfId="2" applyFont="1" applyFill="1" applyBorder="1" applyAlignment="1">
      <alignment horizontal="left" vertical="top" wrapText="1"/>
    </xf>
    <xf numFmtId="0" fontId="30" fillId="7" borderId="0" xfId="0" applyFont="1" applyFill="1" applyAlignment="1">
      <alignment horizontal="left" vertical="top"/>
    </xf>
    <xf numFmtId="0" fontId="29" fillId="8" borderId="0" xfId="0" applyFont="1" applyFill="1" applyAlignment="1">
      <alignment horizontal="left" vertical="top"/>
    </xf>
    <xf numFmtId="0" fontId="13" fillId="2" borderId="26" xfId="3" applyFont="1" applyFill="1" applyBorder="1" applyAlignment="1">
      <alignment horizontal="left" vertical="top"/>
    </xf>
    <xf numFmtId="0" fontId="13" fillId="2" borderId="2" xfId="3" applyFont="1" applyFill="1" applyBorder="1" applyAlignment="1">
      <alignment horizontal="left" vertical="top" wrapText="1"/>
    </xf>
    <xf numFmtId="22" fontId="5" fillId="2" borderId="2" xfId="4" applyNumberFormat="1" applyFont="1" applyFill="1" applyBorder="1" applyAlignment="1">
      <alignment horizontal="left" vertical="top" wrapText="1"/>
    </xf>
    <xf numFmtId="22" fontId="26" fillId="0" borderId="0" xfId="0" applyNumberFormat="1" applyFont="1" applyAlignment="1">
      <alignment horizontal="left" vertical="top"/>
    </xf>
    <xf numFmtId="0" fontId="32" fillId="2" borderId="27" xfId="0" applyFont="1" applyFill="1" applyBorder="1" applyAlignment="1">
      <alignment horizontal="left" vertical="top"/>
    </xf>
    <xf numFmtId="0" fontId="32" fillId="2" borderId="28" xfId="0" applyFont="1" applyFill="1" applyBorder="1" applyAlignment="1">
      <alignment horizontal="left" vertical="top"/>
    </xf>
    <xf numFmtId="0" fontId="32" fillId="2" borderId="12" xfId="3" applyFont="1" applyFill="1" applyBorder="1" applyAlignment="1">
      <alignment horizontal="left" vertical="top"/>
    </xf>
    <xf numFmtId="0" fontId="32" fillId="2" borderId="33" xfId="3" applyFont="1" applyFill="1" applyBorder="1" applyAlignment="1">
      <alignment vertical="top"/>
    </xf>
    <xf numFmtId="0" fontId="32" fillId="2" borderId="33" xfId="3" applyFont="1" applyFill="1" applyBorder="1" applyAlignment="1">
      <alignment horizontal="left" vertical="top"/>
    </xf>
    <xf numFmtId="0" fontId="32" fillId="2" borderId="13" xfId="3" applyFont="1" applyFill="1" applyBorder="1" applyAlignment="1">
      <alignment horizontal="left" vertical="top"/>
    </xf>
    <xf numFmtId="0" fontId="32" fillId="2" borderId="0" xfId="3" applyFont="1" applyFill="1" applyAlignment="1">
      <alignment horizontal="left" vertical="top"/>
    </xf>
    <xf numFmtId="0" fontId="5" fillId="2" borderId="0" xfId="3" applyFont="1" applyFill="1" applyAlignment="1">
      <alignment horizontal="left" vertical="top"/>
    </xf>
    <xf numFmtId="0" fontId="32" fillId="2" borderId="0" xfId="3" applyFont="1" applyFill="1" applyAlignment="1">
      <alignment horizontal="left" vertical="top" wrapText="1"/>
    </xf>
    <xf numFmtId="0" fontId="32" fillId="2" borderId="34" xfId="3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35" xfId="2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top"/>
    </xf>
    <xf numFmtId="22" fontId="5" fillId="2" borderId="2" xfId="4" applyNumberFormat="1" applyFont="1" applyFill="1" applyBorder="1" applyAlignment="1">
      <alignment horizontal="center" vertical="top" wrapText="1"/>
    </xf>
    <xf numFmtId="0" fontId="9" fillId="9" borderId="1" xfId="4" applyFont="1" applyFill="1" applyBorder="1" applyAlignment="1">
      <alignment horizontal="left" vertical="top"/>
    </xf>
    <xf numFmtId="0" fontId="9" fillId="9" borderId="3" xfId="4" applyFont="1" applyFill="1" applyBorder="1" applyAlignment="1">
      <alignment horizontal="left" vertical="top"/>
    </xf>
    <xf numFmtId="0" fontId="33" fillId="9" borderId="3" xfId="4" applyFont="1" applyFill="1" applyBorder="1" applyAlignment="1">
      <alignment horizontal="left" vertical="top"/>
    </xf>
    <xf numFmtId="0" fontId="9" fillId="9" borderId="38" xfId="4" applyFont="1" applyFill="1" applyBorder="1" applyAlignment="1">
      <alignment horizontal="left" vertical="top"/>
    </xf>
    <xf numFmtId="0" fontId="9" fillId="9" borderId="39" xfId="4" applyFont="1" applyFill="1" applyBorder="1" applyAlignment="1">
      <alignment horizontal="left" vertical="top"/>
    </xf>
    <xf numFmtId="0" fontId="34" fillId="0" borderId="11" xfId="5" applyFont="1" applyBorder="1" applyAlignment="1">
      <alignment vertical="center" wrapText="1"/>
    </xf>
    <xf numFmtId="0" fontId="26" fillId="0" borderId="0" xfId="0" applyFont="1" applyAlignment="1">
      <alignment horizontal="left" vertical="center"/>
    </xf>
    <xf numFmtId="0" fontId="5" fillId="2" borderId="11" xfId="4" quotePrefix="1" applyFont="1" applyFill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32" fillId="2" borderId="11" xfId="6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left" vertical="center" wrapText="1"/>
    </xf>
    <xf numFmtId="0" fontId="5" fillId="2" borderId="2" xfId="6" applyFont="1" applyFill="1" applyBorder="1" applyAlignment="1">
      <alignment horizontal="left" vertical="top" wrapText="1"/>
    </xf>
    <xf numFmtId="0" fontId="34" fillId="0" borderId="11" xfId="5" applyFont="1" applyBorder="1" applyAlignment="1">
      <alignment wrapText="1"/>
    </xf>
    <xf numFmtId="0" fontId="34" fillId="0" borderId="11" xfId="5" applyFont="1" applyBorder="1" applyAlignment="1">
      <alignment horizontal="left" vertical="center" wrapText="1"/>
    </xf>
    <xf numFmtId="0" fontId="5" fillId="2" borderId="11" xfId="4" quotePrefix="1" applyFont="1" applyFill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32" fillId="2" borderId="11" xfId="6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 wrapText="1"/>
    </xf>
    <xf numFmtId="0" fontId="32" fillId="2" borderId="11" xfId="3" applyFont="1" applyFill="1" applyBorder="1" applyAlignment="1">
      <alignment horizontal="left" vertical="top"/>
    </xf>
    <xf numFmtId="0" fontId="5" fillId="0" borderId="11" xfId="0" quotePrefix="1" applyFont="1" applyBorder="1" applyAlignment="1">
      <alignment vertical="top" wrapText="1"/>
    </xf>
    <xf numFmtId="0" fontId="32" fillId="2" borderId="11" xfId="3" applyFont="1" applyFill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/>
    </xf>
    <xf numFmtId="0" fontId="32" fillId="2" borderId="18" xfId="3" applyFont="1" applyFill="1" applyBorder="1" applyAlignment="1">
      <alignment horizontal="left" vertical="top"/>
    </xf>
    <xf numFmtId="0" fontId="5" fillId="0" borderId="18" xfId="0" quotePrefix="1" applyFont="1" applyBorder="1" applyAlignment="1">
      <alignment vertical="top" wrapText="1"/>
    </xf>
    <xf numFmtId="0" fontId="35" fillId="2" borderId="11" xfId="3" applyFont="1" applyFill="1" applyBorder="1" applyAlignment="1">
      <alignment horizontal="left" vertical="top"/>
    </xf>
    <xf numFmtId="0" fontId="32" fillId="2" borderId="18" xfId="0" quotePrefix="1" applyFont="1" applyFill="1" applyBorder="1" applyAlignment="1">
      <alignment horizontal="left" vertical="top" wrapText="1"/>
    </xf>
    <xf numFmtId="0" fontId="9" fillId="9" borderId="41" xfId="4" applyFont="1" applyFill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 wrapText="1"/>
    </xf>
    <xf numFmtId="0" fontId="36" fillId="10" borderId="11" xfId="2" applyFont="1" applyFill="1" applyBorder="1" applyAlignment="1">
      <alignment horizontal="left" vertical="center" wrapText="1"/>
    </xf>
    <xf numFmtId="0" fontId="37" fillId="10" borderId="11" xfId="2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indent="1"/>
    </xf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2" xfId="0" applyFont="1" applyFill="1" applyBorder="1"/>
    <xf numFmtId="0" fontId="8" fillId="3" borderId="4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40" fillId="3" borderId="48" xfId="0" applyFont="1" applyFill="1" applyBorder="1" applyAlignment="1">
      <alignment horizontal="center"/>
    </xf>
    <xf numFmtId="0" fontId="8" fillId="3" borderId="16" xfId="0" applyFont="1" applyFill="1" applyBorder="1"/>
    <xf numFmtId="0" fontId="40" fillId="3" borderId="16" xfId="0" applyFont="1" applyFill="1" applyBorder="1" applyAlignment="1">
      <alignment horizontal="center"/>
    </xf>
    <xf numFmtId="0" fontId="40" fillId="3" borderId="4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right" wrapText="1"/>
    </xf>
    <xf numFmtId="0" fontId="32" fillId="2" borderId="0" xfId="0" applyFont="1" applyFill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4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14" fontId="7" fillId="0" borderId="8" xfId="0" applyNumberFormat="1" applyFont="1" applyBorder="1" applyAlignment="1">
      <alignment vertical="center" wrapText="1"/>
    </xf>
    <xf numFmtId="49" fontId="5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5" fontId="5" fillId="0" borderId="9" xfId="0" applyNumberFormat="1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10" xfId="0" quotePrefix="1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4" borderId="11" xfId="0" applyFont="1" applyFill="1" applyBorder="1" applyAlignment="1">
      <alignment vertical="center"/>
    </xf>
    <xf numFmtId="1" fontId="6" fillId="2" borderId="1" xfId="0" applyNumberFormat="1" applyFont="1" applyFill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1" fillId="6" borderId="11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left" vertical="center"/>
    </xf>
    <xf numFmtId="0" fontId="23" fillId="6" borderId="20" xfId="0" applyFont="1" applyFill="1" applyBorder="1" applyAlignment="1">
      <alignment horizontal="left" vertical="center"/>
    </xf>
    <xf numFmtId="0" fontId="23" fillId="6" borderId="22" xfId="0" applyFont="1" applyFill="1" applyBorder="1" applyAlignment="1">
      <alignment horizontal="left" vertical="center"/>
    </xf>
    <xf numFmtId="0" fontId="22" fillId="0" borderId="19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9" fillId="9" borderId="36" xfId="4" applyFont="1" applyFill="1" applyBorder="1" applyAlignment="1">
      <alignment horizontal="left" vertical="top"/>
    </xf>
    <xf numFmtId="0" fontId="9" fillId="9" borderId="37" xfId="4" applyFont="1" applyFill="1" applyBorder="1" applyAlignment="1">
      <alignment horizontal="left" vertical="top"/>
    </xf>
    <xf numFmtId="0" fontId="9" fillId="9" borderId="40" xfId="4" applyFont="1" applyFill="1" applyBorder="1" applyAlignment="1">
      <alignment horizontal="left" vertical="top"/>
    </xf>
    <xf numFmtId="0" fontId="9" fillId="9" borderId="13" xfId="4" applyFont="1" applyFill="1" applyBorder="1" applyAlignment="1">
      <alignment horizontal="left" vertical="top"/>
    </xf>
    <xf numFmtId="0" fontId="7" fillId="2" borderId="1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7" fillId="2" borderId="24" xfId="2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horizontal="left" vertical="top" wrapText="1"/>
    </xf>
    <xf numFmtId="0" fontId="13" fillId="2" borderId="4" xfId="3" applyFont="1" applyFill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vertical="top" wrapText="1"/>
    </xf>
    <xf numFmtId="0" fontId="13" fillId="2" borderId="3" xfId="3" applyFont="1" applyFill="1" applyBorder="1" applyAlignment="1">
      <alignment vertical="top" wrapText="1"/>
    </xf>
    <xf numFmtId="0" fontId="13" fillId="2" borderId="24" xfId="3" applyFont="1" applyFill="1" applyBorder="1" applyAlignment="1">
      <alignment vertical="top" wrapText="1"/>
    </xf>
    <xf numFmtId="0" fontId="32" fillId="2" borderId="29" xfId="0" applyFont="1" applyFill="1" applyBorder="1" applyAlignment="1">
      <alignment horizontal="left" vertical="top"/>
    </xf>
    <xf numFmtId="0" fontId="32" fillId="2" borderId="30" xfId="0" applyFont="1" applyFill="1" applyBorder="1" applyAlignment="1">
      <alignment horizontal="left" vertical="top"/>
    </xf>
    <xf numFmtId="0" fontId="32" fillId="2" borderId="29" xfId="0" applyFont="1" applyFill="1" applyBorder="1" applyAlignment="1">
      <alignment horizontal="left" vertical="top" wrapText="1"/>
    </xf>
    <xf numFmtId="0" fontId="32" fillId="2" borderId="31" xfId="0" applyFont="1" applyFill="1" applyBorder="1" applyAlignment="1">
      <alignment horizontal="left" vertical="top" wrapText="1"/>
    </xf>
    <xf numFmtId="0" fontId="32" fillId="2" borderId="32" xfId="0" applyFont="1" applyFill="1" applyBorder="1" applyAlignment="1">
      <alignment horizontal="left"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 xr:uid="{BE756903-34DF-4E8A-A991-D0D7248D2FDD}"/>
    <cellStyle name="Normal 4" xfId="6" xr:uid="{609C6583-0183-42DB-984F-086C34C998E9}"/>
    <cellStyle name="Normal 5" xfId="5" xr:uid="{173C314C-7244-41C0-AA3D-B676FB99850E}"/>
    <cellStyle name="Normal_Functional Test Case v1.0" xfId="7" xr:uid="{DF3BC650-7B8E-4FA1-9427-5DCD544BCB1F}"/>
    <cellStyle name="Normal_Sheet1 2" xfId="2" xr:uid="{3502E8F6-020C-47A9-9CA3-15F0A1643AF4}"/>
    <cellStyle name="Normal_Sheet1 3" xfId="4" xr:uid="{E5E4754A-AD3F-4E07-9906-51ECA8E1A2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1356359</xdr:colOff>
      <xdr:row>1</xdr:row>
      <xdr:rowOff>380999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F10DF-03E1-4E6A-A971-86BD196806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7640"/>
          <a:ext cx="1356359" cy="380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45721</xdr:rowOff>
    </xdr:from>
    <xdr:to>
      <xdr:col>2</xdr:col>
      <xdr:colOff>502920</xdr:colOff>
      <xdr:row>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0E4DD-B3BE-450C-A3E1-1504CCF904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45721"/>
          <a:ext cx="1363980" cy="342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1173480</xdr:colOff>
      <xdr:row>1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0A63E-B37E-4EC3-9C83-EC6834A05B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00203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71D3B60A-426F-4826-B695-F4551239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84810"/>
          <a:ext cx="5162550" cy="2726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opLeftCell="A3" workbookViewId="0">
      <selection activeCell="G28" sqref="G28"/>
    </sheetView>
  </sheetViews>
  <sheetFormatPr defaultColWidth="10.33203125" defaultRowHeight="13.2"/>
  <cols>
    <col min="1" max="1" width="2.5546875" style="7" customWidth="1"/>
    <col min="2" max="2" width="22.44140625" style="157" customWidth="1"/>
    <col min="3" max="3" width="10.5546875" style="7" customWidth="1"/>
    <col min="4" max="4" width="16.5546875" style="7" customWidth="1"/>
    <col min="5" max="5" width="9.109375" style="7" customWidth="1"/>
    <col min="6" max="6" width="35.5546875" style="7" customWidth="1"/>
    <col min="7" max="7" width="46.5546875" style="7" bestFit="1" customWidth="1"/>
    <col min="8" max="16384" width="10.33203125" style="7"/>
  </cols>
  <sheetData>
    <row r="2" spans="1:8" s="3" customFormat="1" ht="31.8">
      <c r="A2" s="1"/>
      <c r="B2" s="2"/>
      <c r="C2" s="168" t="s">
        <v>0</v>
      </c>
      <c r="D2" s="168"/>
      <c r="E2" s="168"/>
      <c r="F2" s="168"/>
      <c r="G2" s="168"/>
    </row>
    <row r="3" spans="1:8">
      <c r="B3" s="145"/>
      <c r="C3" s="146"/>
      <c r="F3" s="20"/>
    </row>
    <row r="4" spans="1:8" ht="38.4" customHeight="1">
      <c r="B4" s="116" t="s">
        <v>1</v>
      </c>
      <c r="C4" s="169" t="s">
        <v>147</v>
      </c>
      <c r="D4" s="170"/>
      <c r="E4" s="171"/>
      <c r="F4" s="116" t="s">
        <v>2</v>
      </c>
      <c r="G4" s="144" t="s">
        <v>149</v>
      </c>
    </row>
    <row r="5" spans="1:8">
      <c r="B5" s="116" t="s">
        <v>3</v>
      </c>
      <c r="C5" s="172" t="s">
        <v>4</v>
      </c>
      <c r="D5" s="172"/>
      <c r="E5" s="172"/>
      <c r="F5" s="116" t="s">
        <v>5</v>
      </c>
      <c r="G5" s="144" t="s">
        <v>6</v>
      </c>
    </row>
    <row r="6" spans="1:8">
      <c r="B6" s="173" t="s">
        <v>7</v>
      </c>
      <c r="C6" s="174" t="s">
        <v>148</v>
      </c>
      <c r="D6" s="172"/>
      <c r="E6" s="172"/>
      <c r="F6" s="116" t="s">
        <v>8</v>
      </c>
      <c r="G6" s="147" t="s">
        <v>9</v>
      </c>
    </row>
    <row r="7" spans="1:8">
      <c r="B7" s="173"/>
      <c r="C7" s="172"/>
      <c r="D7" s="172"/>
      <c r="E7" s="172"/>
      <c r="F7" s="116" t="s">
        <v>10</v>
      </c>
      <c r="G7" s="148" t="s">
        <v>11</v>
      </c>
    </row>
    <row r="8" spans="1:8">
      <c r="B8" s="149"/>
      <c r="C8" s="146"/>
      <c r="F8" s="145"/>
      <c r="G8" s="146"/>
    </row>
    <row r="10" spans="1:8">
      <c r="B10" s="150" t="s">
        <v>12</v>
      </c>
      <c r="C10" s="7" t="s">
        <v>13</v>
      </c>
    </row>
    <row r="11" spans="1:8">
      <c r="B11" s="8" t="s">
        <v>14</v>
      </c>
      <c r="C11" s="9" t="s">
        <v>10</v>
      </c>
      <c r="D11" s="9" t="s">
        <v>15</v>
      </c>
      <c r="E11" s="9" t="s">
        <v>16</v>
      </c>
      <c r="F11" s="9" t="s">
        <v>17</v>
      </c>
      <c r="G11" s="10" t="s">
        <v>18</v>
      </c>
      <c r="H11" s="3"/>
    </row>
    <row r="12" spans="1:8">
      <c r="B12" s="151">
        <f ca="1">NOW()</f>
        <v>45248.493239004631</v>
      </c>
      <c r="C12" s="152" t="s">
        <v>19</v>
      </c>
      <c r="E12" s="153"/>
      <c r="F12" s="154"/>
      <c r="G12" s="155"/>
    </row>
    <row r="13" spans="1:8">
      <c r="B13" s="151" t="s">
        <v>20</v>
      </c>
      <c r="C13" s="152" t="s">
        <v>21</v>
      </c>
      <c r="D13" s="153" t="s">
        <v>22</v>
      </c>
      <c r="E13" s="153" t="s">
        <v>23</v>
      </c>
      <c r="F13" s="153" t="s">
        <v>24</v>
      </c>
      <c r="G13" s="156" t="s">
        <v>25</v>
      </c>
    </row>
    <row r="14" spans="1:8">
      <c r="B14" s="151"/>
      <c r="C14" s="152"/>
      <c r="D14" s="153"/>
      <c r="E14" s="153" t="s">
        <v>26</v>
      </c>
      <c r="F14" s="153"/>
      <c r="G14" s="156"/>
    </row>
    <row r="15" spans="1:8">
      <c r="E15" s="7" t="s">
        <v>27</v>
      </c>
    </row>
    <row r="17" spans="2:6">
      <c r="B17" s="158" t="s">
        <v>28</v>
      </c>
      <c r="C17" s="7">
        <v>403</v>
      </c>
    </row>
    <row r="18" spans="2:6">
      <c r="D18" s="158" t="s">
        <v>29</v>
      </c>
    </row>
    <row r="19" spans="2:6" ht="19.2" customHeight="1">
      <c r="B19" s="159" t="s">
        <v>30</v>
      </c>
      <c r="C19" s="175" t="s">
        <v>31</v>
      </c>
      <c r="D19" s="175"/>
      <c r="E19" s="175"/>
      <c r="F19" s="159" t="s">
        <v>32</v>
      </c>
    </row>
    <row r="20" spans="2:6" ht="19.95" customHeight="1">
      <c r="B20" s="160">
        <v>1</v>
      </c>
      <c r="C20" s="165" t="s">
        <v>150</v>
      </c>
      <c r="D20" s="166"/>
      <c r="E20" s="167"/>
      <c r="F20" s="161" t="s">
        <v>33</v>
      </c>
    </row>
    <row r="21" spans="2:6" ht="20.399999999999999" customHeight="1">
      <c r="B21" s="160">
        <v>2</v>
      </c>
      <c r="C21" s="165" t="s">
        <v>151</v>
      </c>
      <c r="D21" s="166"/>
      <c r="E21" s="167"/>
      <c r="F21" s="161"/>
    </row>
    <row r="22" spans="2:6" ht="21" customHeight="1">
      <c r="B22" s="160">
        <v>3</v>
      </c>
      <c r="C22" s="162" t="s">
        <v>152</v>
      </c>
      <c r="D22" s="163"/>
      <c r="E22" s="164"/>
      <c r="F22" s="161"/>
    </row>
    <row r="23" spans="2:6" ht="21.6" customHeight="1">
      <c r="B23" s="160"/>
      <c r="C23" s="162"/>
      <c r="D23" s="163"/>
      <c r="E23" s="164"/>
      <c r="F23" s="161"/>
    </row>
    <row r="24" spans="2:6" ht="19.2" customHeight="1">
      <c r="B24" s="160"/>
      <c r="C24" s="162"/>
      <c r="D24" s="163"/>
      <c r="E24" s="164"/>
      <c r="F24" s="161"/>
    </row>
    <row r="25" spans="2:6">
      <c r="B25" s="160"/>
      <c r="C25" s="165"/>
      <c r="D25" s="166"/>
      <c r="E25" s="167"/>
      <c r="F25" s="16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F18E-B8B0-4795-9E38-E41219D9CAE7}">
  <dimension ref="B1:F15"/>
  <sheetViews>
    <sheetView workbookViewId="0">
      <selection activeCell="D14" sqref="D14"/>
    </sheetView>
  </sheetViews>
  <sheetFormatPr defaultColWidth="10.33203125" defaultRowHeight="13.2"/>
  <cols>
    <col min="1" max="1" width="1.5546875" style="4" customWidth="1"/>
    <col min="2" max="2" width="13.44140625" style="37" customWidth="1"/>
    <col min="3" max="3" width="43.33203125" style="12" bestFit="1" customWidth="1"/>
    <col min="4" max="4" width="34.88671875" style="12" customWidth="1"/>
    <col min="5" max="5" width="35.6640625" style="12" customWidth="1"/>
    <col min="6" max="6" width="42.6640625" style="12" customWidth="1"/>
    <col min="7" max="16384" width="10.33203125" style="4"/>
  </cols>
  <sheetData>
    <row r="1" spans="2:6" ht="24.6">
      <c r="B1" s="11"/>
      <c r="D1" s="13" t="s">
        <v>34</v>
      </c>
      <c r="E1" s="14"/>
    </row>
    <row r="2" spans="2:6">
      <c r="B2" s="11"/>
      <c r="D2" s="15"/>
      <c r="E2" s="15"/>
    </row>
    <row r="3" spans="2:6">
      <c r="B3" s="176" t="s">
        <v>1</v>
      </c>
      <c r="C3" s="176"/>
      <c r="D3" s="169" t="s">
        <v>153</v>
      </c>
      <c r="E3" s="170"/>
      <c r="F3" s="171"/>
    </row>
    <row r="4" spans="2:6">
      <c r="B4" s="176" t="s">
        <v>3</v>
      </c>
      <c r="C4" s="176"/>
      <c r="D4" s="172" t="s">
        <v>4</v>
      </c>
      <c r="E4" s="172"/>
      <c r="F4" s="172"/>
    </row>
    <row r="5" spans="2:6" s="16" customFormat="1">
      <c r="B5" s="177" t="s">
        <v>35</v>
      </c>
      <c r="C5" s="177"/>
      <c r="D5" s="178" t="s">
        <v>36</v>
      </c>
      <c r="E5" s="178"/>
      <c r="F5" s="178"/>
    </row>
    <row r="6" spans="2:6">
      <c r="B6" s="17"/>
      <c r="C6" s="4"/>
      <c r="D6" s="4"/>
      <c r="E6" s="4"/>
      <c r="F6" s="4"/>
    </row>
    <row r="7" spans="2:6" s="20" customFormat="1">
      <c r="B7" s="18"/>
      <c r="C7" s="19"/>
      <c r="D7" s="19"/>
      <c r="E7" s="19"/>
      <c r="F7" s="19"/>
    </row>
    <row r="8" spans="2:6" s="25" customFormat="1">
      <c r="B8" s="21" t="s">
        <v>37</v>
      </c>
      <c r="C8" s="22" t="s">
        <v>38</v>
      </c>
      <c r="D8" s="22" t="s">
        <v>39</v>
      </c>
      <c r="E8" s="23" t="s">
        <v>40</v>
      </c>
      <c r="F8" s="24" t="s">
        <v>41</v>
      </c>
    </row>
    <row r="9" spans="2:6" ht="14.4">
      <c r="B9" s="26">
        <v>1</v>
      </c>
      <c r="C9" s="27" t="s">
        <v>42</v>
      </c>
      <c r="D9" s="28" t="s">
        <v>43</v>
      </c>
      <c r="E9" s="29"/>
      <c r="F9" s="30"/>
    </row>
    <row r="10" spans="2:6" ht="14.4">
      <c r="B10" s="26">
        <v>2</v>
      </c>
      <c r="C10" s="27" t="s">
        <v>44</v>
      </c>
      <c r="D10" s="31"/>
      <c r="E10" s="29"/>
      <c r="F10" s="30" t="s">
        <v>45</v>
      </c>
    </row>
    <row r="11" spans="2:6" ht="14.4">
      <c r="B11" s="26">
        <v>3</v>
      </c>
      <c r="C11" s="27"/>
      <c r="D11" s="31"/>
      <c r="E11" s="29"/>
      <c r="F11" s="30"/>
    </row>
    <row r="12" spans="2:6" ht="14.4">
      <c r="B12" s="26">
        <v>4</v>
      </c>
      <c r="C12" s="27"/>
      <c r="D12" s="31"/>
      <c r="E12" s="29"/>
      <c r="F12" s="30"/>
    </row>
    <row r="13" spans="2:6" ht="14.4">
      <c r="B13" s="26">
        <v>5</v>
      </c>
      <c r="C13" s="27"/>
      <c r="D13" s="31"/>
      <c r="E13" s="32"/>
      <c r="F13" s="30"/>
    </row>
    <row r="14" spans="2:6" ht="14.4">
      <c r="B14" s="26">
        <v>6</v>
      </c>
      <c r="C14" s="27"/>
      <c r="D14" s="31"/>
      <c r="E14" s="32"/>
      <c r="F14" s="30"/>
    </row>
    <row r="15" spans="2:6" ht="14.4">
      <c r="B15" s="26">
        <v>7</v>
      </c>
      <c r="C15" s="33"/>
      <c r="D15" s="34" t="s">
        <v>46</v>
      </c>
      <c r="E15" s="35"/>
      <c r="F15" s="36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'1.Login-logout'!A1" xr:uid="{1FC7CB30-4187-4437-A477-EAF61A05EEF8}"/>
    <hyperlink ref="D15" location="'7.Search'!A1" display="7.TimKiem'!A1" xr:uid="{C55A4680-119A-41E3-A8F1-613CF5C3A75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AF5E-AF3B-4DBC-A22F-88EE9B781950}">
  <dimension ref="A1:F25"/>
  <sheetViews>
    <sheetView tabSelected="1" topLeftCell="A15" workbookViewId="0">
      <selection activeCell="C4" sqref="C4:E4"/>
    </sheetView>
  </sheetViews>
  <sheetFormatPr defaultColWidth="10.33203125" defaultRowHeight="13.8"/>
  <cols>
    <col min="1" max="1" width="21" style="48" bestFit="1" customWidth="1"/>
    <col min="2" max="2" width="38.6640625" style="48" bestFit="1" customWidth="1"/>
    <col min="3" max="3" width="52.5546875" style="48" customWidth="1"/>
    <col min="4" max="16384" width="10.33203125" style="48"/>
  </cols>
  <sheetData>
    <row r="1" spans="1:6" s="41" customFormat="1" ht="24.6">
      <c r="A1" s="38"/>
      <c r="B1" s="39"/>
      <c r="C1" s="40" t="s">
        <v>47</v>
      </c>
    </row>
    <row r="2" spans="1:6" s="41" customFormat="1" ht="13.2">
      <c r="A2" s="38"/>
      <c r="B2" s="39"/>
      <c r="C2" s="42"/>
    </row>
    <row r="3" spans="1:6" s="41" customFormat="1" ht="13.2">
      <c r="A3" s="43" t="s">
        <v>1</v>
      </c>
      <c r="B3" s="43"/>
      <c r="C3" s="169" t="s">
        <v>153</v>
      </c>
      <c r="D3" s="170"/>
      <c r="E3" s="171"/>
    </row>
    <row r="4" spans="1:6" s="41" customFormat="1" ht="13.2">
      <c r="A4" s="43" t="s">
        <v>3</v>
      </c>
      <c r="B4" s="43"/>
      <c r="C4" s="172" t="s">
        <v>4</v>
      </c>
      <c r="D4" s="172"/>
      <c r="E4" s="172"/>
    </row>
    <row r="5" spans="1:6" s="46" customFormat="1" ht="13.2">
      <c r="A5" s="44"/>
      <c r="B5" s="44"/>
      <c r="C5" s="45"/>
    </row>
    <row r="7" spans="1:6">
      <c r="A7" s="47" t="s">
        <v>48</v>
      </c>
      <c r="B7" s="47" t="s">
        <v>49</v>
      </c>
      <c r="C7" s="47" t="s">
        <v>50</v>
      </c>
    </row>
    <row r="8" spans="1:6">
      <c r="A8" s="47" t="s">
        <v>51</v>
      </c>
      <c r="B8" s="49"/>
      <c r="C8" s="50" t="s">
        <v>52</v>
      </c>
      <c r="F8" s="48" t="s">
        <v>53</v>
      </c>
    </row>
    <row r="9" spans="1:6">
      <c r="A9" s="47"/>
      <c r="B9" s="49"/>
      <c r="C9" s="50" t="s">
        <v>54</v>
      </c>
    </row>
    <row r="10" spans="1:6">
      <c r="A10" s="47"/>
      <c r="B10" s="49"/>
      <c r="C10" s="50" t="s">
        <v>42</v>
      </c>
    </row>
    <row r="11" spans="1:6">
      <c r="A11" s="47"/>
      <c r="B11" s="49"/>
      <c r="C11" s="50" t="s">
        <v>55</v>
      </c>
    </row>
    <row r="12" spans="1:6">
      <c r="A12" s="47"/>
      <c r="B12" s="49"/>
      <c r="C12" s="50" t="s">
        <v>56</v>
      </c>
    </row>
    <row r="13" spans="1:6">
      <c r="A13" s="179" t="s">
        <v>57</v>
      </c>
      <c r="B13" s="180" t="s">
        <v>58</v>
      </c>
      <c r="C13" s="183" t="s">
        <v>59</v>
      </c>
      <c r="D13" s="51" t="s">
        <v>60</v>
      </c>
    </row>
    <row r="14" spans="1:6">
      <c r="A14" s="179"/>
      <c r="B14" s="181"/>
      <c r="C14" s="184"/>
      <c r="D14" s="51" t="s">
        <v>61</v>
      </c>
    </row>
    <row r="15" spans="1:6">
      <c r="A15" s="179"/>
      <c r="B15" s="181"/>
      <c r="C15" s="50" t="s">
        <v>62</v>
      </c>
      <c r="D15" s="51" t="s">
        <v>63</v>
      </c>
    </row>
    <row r="16" spans="1:6">
      <c r="A16" s="179"/>
      <c r="B16" s="181"/>
      <c r="C16" s="50" t="s">
        <v>64</v>
      </c>
      <c r="D16" s="51" t="s">
        <v>65</v>
      </c>
    </row>
    <row r="17" spans="1:4">
      <c r="A17" s="179"/>
      <c r="B17" s="181"/>
      <c r="C17" s="50" t="s">
        <v>66</v>
      </c>
      <c r="D17" s="51" t="s">
        <v>67</v>
      </c>
    </row>
    <row r="18" spans="1:4">
      <c r="A18" s="179"/>
      <c r="B18" s="182"/>
      <c r="C18" s="48" t="s">
        <v>68</v>
      </c>
      <c r="D18" s="51" t="s">
        <v>69</v>
      </c>
    </row>
    <row r="19" spans="1:4">
      <c r="A19" s="179"/>
      <c r="B19" s="49" t="s">
        <v>70</v>
      </c>
      <c r="C19" s="50"/>
    </row>
    <row r="20" spans="1:4">
      <c r="A20" s="179"/>
      <c r="B20" s="49" t="s">
        <v>71</v>
      </c>
      <c r="C20" s="50"/>
    </row>
    <row r="21" spans="1:4">
      <c r="A21" s="179"/>
      <c r="B21" s="49" t="s">
        <v>72</v>
      </c>
      <c r="C21" s="50"/>
    </row>
    <row r="22" spans="1:4">
      <c r="A22" s="179"/>
      <c r="B22" s="49" t="s">
        <v>73</v>
      </c>
      <c r="C22" s="50"/>
    </row>
    <row r="23" spans="1:4">
      <c r="A23" s="179"/>
      <c r="B23" s="49" t="s">
        <v>74</v>
      </c>
      <c r="C23" s="50"/>
    </row>
    <row r="24" spans="1:4">
      <c r="A24" s="179"/>
      <c r="B24" s="49" t="s">
        <v>75</v>
      </c>
      <c r="C24" s="50"/>
    </row>
    <row r="25" spans="1:4">
      <c r="A25" s="179"/>
      <c r="B25" s="49" t="s">
        <v>76</v>
      </c>
      <c r="C25" s="50" t="s">
        <v>77</v>
      </c>
    </row>
  </sheetData>
  <mergeCells count="5">
    <mergeCell ref="A13:A25"/>
    <mergeCell ref="B13:B18"/>
    <mergeCell ref="C13:C14"/>
    <mergeCell ref="C3:E3"/>
    <mergeCell ref="C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CA57-7C10-4C0F-A772-CEA83769CCDD}">
  <dimension ref="A3:H25"/>
  <sheetViews>
    <sheetView workbookViewId="0">
      <selection activeCell="C23" sqref="C23"/>
    </sheetView>
  </sheetViews>
  <sheetFormatPr defaultRowHeight="14.4"/>
  <sheetData>
    <row r="3" spans="1:1">
      <c r="A3" s="52" t="s">
        <v>78</v>
      </c>
    </row>
    <row r="5" spans="1:1">
      <c r="A5" t="s">
        <v>79</v>
      </c>
    </row>
    <row r="19" spans="1:8">
      <c r="H19" t="s">
        <v>80</v>
      </c>
    </row>
    <row r="25" spans="1:8">
      <c r="A25" t="s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4A46-A64C-43B8-9663-A5886A221B24}">
  <dimension ref="A1:O31"/>
  <sheetViews>
    <sheetView topLeftCell="A10" workbookViewId="0">
      <selection activeCell="B10" sqref="B10"/>
    </sheetView>
  </sheetViews>
  <sheetFormatPr defaultColWidth="10.33203125" defaultRowHeight="13.2"/>
  <cols>
    <col min="1" max="1" width="21.44140625" style="53" customWidth="1"/>
    <col min="2" max="2" width="35.33203125" style="53" customWidth="1"/>
    <col min="3" max="3" width="47.44140625" style="53" customWidth="1"/>
    <col min="4" max="4" width="39.109375" style="53" customWidth="1"/>
    <col min="5" max="5" width="21.6640625" style="53" customWidth="1"/>
    <col min="6" max="6" width="45.88671875" style="53" customWidth="1"/>
    <col min="7" max="7" width="47.6640625" style="53" customWidth="1"/>
    <col min="8" max="8" width="29" style="53" customWidth="1"/>
    <col min="9" max="9" width="19" style="53" customWidth="1"/>
    <col min="10" max="12" width="15.88671875" style="53" bestFit="1" customWidth="1"/>
    <col min="13" max="16384" width="10.33203125" style="53"/>
  </cols>
  <sheetData>
    <row r="1" spans="1:15">
      <c r="F1" s="54"/>
      <c r="G1" s="54"/>
    </row>
    <row r="2" spans="1:15" ht="26.4">
      <c r="A2" s="55" t="s">
        <v>82</v>
      </c>
      <c r="B2" s="56" t="s">
        <v>83</v>
      </c>
      <c r="C2" s="57"/>
      <c r="D2" s="57"/>
      <c r="E2" s="57"/>
      <c r="F2" s="57"/>
      <c r="G2" s="57"/>
      <c r="H2" s="57"/>
      <c r="I2" s="58"/>
      <c r="O2" s="59" t="s">
        <v>84</v>
      </c>
    </row>
    <row r="3" spans="1:15" ht="39.6">
      <c r="A3" s="60" t="s">
        <v>85</v>
      </c>
      <c r="B3" s="189"/>
      <c r="C3" s="190"/>
      <c r="D3" s="190"/>
      <c r="E3" s="190"/>
      <c r="F3" s="190"/>
      <c r="G3" s="190"/>
      <c r="H3" s="190"/>
      <c r="I3" s="191"/>
      <c r="O3" s="61" t="s">
        <v>86</v>
      </c>
    </row>
    <row r="4" spans="1:15" ht="26.4">
      <c r="A4" s="60" t="s">
        <v>87</v>
      </c>
      <c r="B4" s="189" t="s">
        <v>88</v>
      </c>
      <c r="C4" s="190"/>
      <c r="D4" s="190"/>
      <c r="E4" s="190"/>
      <c r="F4" s="190"/>
      <c r="G4" s="190"/>
      <c r="H4" s="190"/>
      <c r="I4" s="191"/>
      <c r="O4" s="62" t="s">
        <v>89</v>
      </c>
    </row>
    <row r="5" spans="1:15" ht="15" customHeight="1">
      <c r="A5" s="63" t="s">
        <v>84</v>
      </c>
      <c r="B5" s="64" t="s">
        <v>86</v>
      </c>
      <c r="C5" s="192" t="s">
        <v>90</v>
      </c>
      <c r="D5" s="193"/>
      <c r="E5" s="194" t="s">
        <v>91</v>
      </c>
      <c r="F5" s="195"/>
      <c r="G5" s="196" t="s">
        <v>92</v>
      </c>
      <c r="H5" s="197"/>
      <c r="I5" s="198"/>
      <c r="K5" s="65">
        <f ca="1">NOW()</f>
        <v>45248.493239004631</v>
      </c>
      <c r="L5" s="66"/>
      <c r="O5" s="53" t="s">
        <v>93</v>
      </c>
    </row>
    <row r="6" spans="1:15" ht="15.75" customHeight="1" thickBot="1">
      <c r="A6" s="67">
        <f>COUNTIF(I10:I997,"Pass")</f>
        <v>5</v>
      </c>
      <c r="B6" s="68">
        <f>COUNTIF(I10:I997,"Fail")</f>
        <v>2</v>
      </c>
      <c r="C6" s="199">
        <f>G6-E6-B6-A6</f>
        <v>4</v>
      </c>
      <c r="D6" s="200"/>
      <c r="E6" s="199">
        <f>COUNTIF(I$12:I$997,"N/A")</f>
        <v>0</v>
      </c>
      <c r="F6" s="200"/>
      <c r="G6" s="201">
        <f>COUNTA(A10:A997)</f>
        <v>11</v>
      </c>
      <c r="H6" s="202"/>
      <c r="I6" s="203"/>
    </row>
    <row r="7" spans="1:15">
      <c r="A7" s="69"/>
      <c r="B7" s="70"/>
      <c r="C7" s="71"/>
      <c r="D7" s="72"/>
      <c r="E7" s="73"/>
      <c r="F7" s="74"/>
      <c r="G7" s="74"/>
      <c r="H7" s="75"/>
      <c r="I7" s="76"/>
    </row>
    <row r="8" spans="1:15" s="79" customFormat="1" ht="52.8">
      <c r="A8" s="77" t="s">
        <v>94</v>
      </c>
      <c r="B8" s="77" t="s">
        <v>95</v>
      </c>
      <c r="C8" s="77" t="s">
        <v>96</v>
      </c>
      <c r="D8" s="77" t="s">
        <v>97</v>
      </c>
      <c r="E8" s="77" t="s">
        <v>98</v>
      </c>
      <c r="F8" s="77" t="s">
        <v>99</v>
      </c>
      <c r="G8" s="78" t="s">
        <v>100</v>
      </c>
      <c r="H8" s="78" t="s">
        <v>101</v>
      </c>
      <c r="I8" s="78" t="s">
        <v>102</v>
      </c>
      <c r="J8" s="78" t="s">
        <v>103</v>
      </c>
      <c r="K8" s="78" t="s">
        <v>104</v>
      </c>
      <c r="M8" s="80"/>
    </row>
    <row r="9" spans="1:15">
      <c r="A9" s="81"/>
      <c r="B9" s="185" t="s">
        <v>105</v>
      </c>
      <c r="C9" s="186"/>
      <c r="D9" s="82"/>
      <c r="E9" s="82"/>
      <c r="F9" s="83"/>
      <c r="G9" s="83"/>
      <c r="H9" s="82"/>
      <c r="I9" s="82" t="s">
        <v>106</v>
      </c>
      <c r="J9" s="84"/>
      <c r="K9" s="85"/>
    </row>
    <row r="10" spans="1:15" ht="79.2">
      <c r="A10" s="86" t="s">
        <v>107</v>
      </c>
      <c r="B10" s="86" t="s">
        <v>108</v>
      </c>
      <c r="C10" s="87" t="s">
        <v>109</v>
      </c>
      <c r="D10" s="88" t="s">
        <v>110</v>
      </c>
      <c r="E10" s="88" t="s">
        <v>111</v>
      </c>
      <c r="F10" s="89" t="s">
        <v>112</v>
      </c>
      <c r="G10" s="89" t="s">
        <v>112</v>
      </c>
      <c r="H10" s="90" t="s">
        <v>113</v>
      </c>
      <c r="I10" s="91" t="s">
        <v>84</v>
      </c>
      <c r="J10" s="92">
        <v>43936</v>
      </c>
      <c r="K10" s="93"/>
    </row>
    <row r="11" spans="1:15" ht="15.6">
      <c r="A11" s="94" t="s">
        <v>114</v>
      </c>
      <c r="B11" s="95"/>
      <c r="C11" s="94"/>
      <c r="D11" s="96"/>
      <c r="E11" s="96"/>
      <c r="F11" s="97"/>
      <c r="G11" s="97"/>
      <c r="H11" s="98"/>
      <c r="I11" s="91" t="s">
        <v>86</v>
      </c>
      <c r="J11" s="99"/>
      <c r="K11" s="93"/>
    </row>
    <row r="12" spans="1:15" ht="15.6">
      <c r="A12" s="94" t="s">
        <v>115</v>
      </c>
      <c r="B12" s="95"/>
      <c r="C12" s="95"/>
      <c r="D12" s="100"/>
      <c r="E12" s="100"/>
      <c r="F12" s="101"/>
      <c r="G12" s="101"/>
      <c r="H12" s="102"/>
      <c r="I12" s="91" t="s">
        <v>86</v>
      </c>
      <c r="J12" s="103"/>
      <c r="K12" s="103"/>
    </row>
    <row r="13" spans="1:15" ht="15.6">
      <c r="A13" s="94" t="s">
        <v>116</v>
      </c>
      <c r="B13" s="95"/>
      <c r="C13" s="95"/>
      <c r="D13" s="100"/>
      <c r="E13" s="104"/>
      <c r="F13" s="105"/>
      <c r="G13" s="105"/>
      <c r="H13" s="102"/>
      <c r="I13" s="91" t="s">
        <v>84</v>
      </c>
      <c r="J13" s="103"/>
      <c r="K13" s="103"/>
    </row>
    <row r="14" spans="1:15" ht="15.6">
      <c r="A14" s="94" t="s">
        <v>117</v>
      </c>
      <c r="B14" s="106"/>
      <c r="C14" s="106"/>
      <c r="D14" s="100"/>
      <c r="E14" s="104"/>
      <c r="F14" s="107"/>
      <c r="G14" s="107"/>
      <c r="H14" s="102"/>
      <c r="I14" s="91" t="s">
        <v>84</v>
      </c>
      <c r="J14" s="103"/>
      <c r="K14" s="103"/>
    </row>
    <row r="15" spans="1:15" ht="15.6">
      <c r="A15" s="94" t="s">
        <v>118</v>
      </c>
      <c r="B15" s="106"/>
      <c r="C15" s="106"/>
      <c r="D15" s="100"/>
      <c r="E15" s="104"/>
      <c r="F15" s="107"/>
      <c r="G15" s="107"/>
      <c r="H15" s="102"/>
      <c r="I15" s="91" t="s">
        <v>84</v>
      </c>
      <c r="J15" s="103"/>
      <c r="K15" s="103"/>
    </row>
    <row r="16" spans="1:15">
      <c r="A16" s="81"/>
      <c r="B16" s="187" t="s">
        <v>119</v>
      </c>
      <c r="C16" s="188"/>
      <c r="D16" s="108"/>
      <c r="E16" s="108"/>
      <c r="F16" s="108"/>
      <c r="G16" s="108"/>
      <c r="H16" s="108"/>
      <c r="I16" s="91" t="s">
        <v>84</v>
      </c>
      <c r="J16" s="84"/>
      <c r="K16" s="85"/>
    </row>
    <row r="17" spans="1:11" ht="77.25" customHeight="1">
      <c r="A17" s="86" t="s">
        <v>120</v>
      </c>
      <c r="B17" s="94" t="s">
        <v>121</v>
      </c>
      <c r="C17" s="103"/>
      <c r="D17" s="88"/>
      <c r="E17" s="88"/>
      <c r="F17" s="89"/>
      <c r="G17" s="89"/>
      <c r="H17" s="86"/>
      <c r="I17" s="109"/>
      <c r="J17" s="65"/>
      <c r="K17" s="93"/>
    </row>
    <row r="18" spans="1:11" ht="15.6">
      <c r="A18" s="94"/>
      <c r="B18" s="94" t="s">
        <v>122</v>
      </c>
      <c r="C18" s="103"/>
      <c r="D18" s="96"/>
      <c r="E18" s="96"/>
      <c r="F18" s="97"/>
      <c r="G18" s="97"/>
      <c r="H18" s="98"/>
      <c r="I18" s="109"/>
      <c r="J18" s="99"/>
      <c r="K18" s="93"/>
    </row>
    <row r="19" spans="1:11" ht="31.2">
      <c r="A19" s="94"/>
      <c r="B19" s="94" t="s">
        <v>123</v>
      </c>
      <c r="C19" s="103"/>
      <c r="D19" s="96"/>
      <c r="E19" s="96"/>
      <c r="F19" s="97"/>
      <c r="G19" s="97"/>
      <c r="H19" s="98"/>
      <c r="I19" s="109"/>
      <c r="J19" s="99"/>
      <c r="K19" s="93"/>
    </row>
    <row r="20" spans="1:11" ht="31.2">
      <c r="A20" s="94"/>
      <c r="B20" s="94" t="s">
        <v>124</v>
      </c>
      <c r="C20" s="103"/>
      <c r="D20" s="96"/>
      <c r="E20" s="96"/>
      <c r="F20" s="97"/>
      <c r="G20" s="97"/>
      <c r="H20" s="98"/>
      <c r="I20" s="109"/>
      <c r="J20" s="99"/>
      <c r="K20" s="93"/>
    </row>
    <row r="21" spans="1:11" ht="31.2">
      <c r="A21" s="94"/>
      <c r="B21" s="94" t="s">
        <v>125</v>
      </c>
      <c r="C21" s="103"/>
      <c r="D21" s="96"/>
      <c r="E21" s="96"/>
      <c r="F21" s="97"/>
      <c r="G21" s="97"/>
      <c r="H21" s="98"/>
      <c r="I21" s="109"/>
      <c r="J21" s="99"/>
      <c r="K21" s="93"/>
    </row>
    <row r="22" spans="1:11" ht="15.6">
      <c r="A22" s="94" t="s">
        <v>116</v>
      </c>
      <c r="B22" s="94" t="s">
        <v>126</v>
      </c>
      <c r="C22" s="103"/>
      <c r="D22" s="96"/>
      <c r="E22" s="96"/>
      <c r="F22" s="97"/>
      <c r="G22" s="97"/>
      <c r="H22" s="98"/>
      <c r="I22" s="109"/>
      <c r="J22" s="99"/>
      <c r="K22" s="93"/>
    </row>
    <row r="23" spans="1:11" ht="15.6">
      <c r="A23" s="94"/>
      <c r="B23" s="94" t="s">
        <v>126</v>
      </c>
      <c r="C23" s="103"/>
      <c r="D23" s="96"/>
      <c r="E23" s="96"/>
      <c r="F23" s="97"/>
      <c r="G23" s="97"/>
      <c r="H23" s="98"/>
      <c r="I23" s="109"/>
      <c r="J23" s="99"/>
      <c r="K23" s="93"/>
    </row>
    <row r="24" spans="1:11" ht="15.6">
      <c r="A24" s="94" t="s">
        <v>116</v>
      </c>
      <c r="B24" s="94" t="s">
        <v>126</v>
      </c>
      <c r="C24" s="103"/>
      <c r="D24" s="96"/>
      <c r="E24" s="96"/>
      <c r="F24" s="97"/>
      <c r="G24" s="97"/>
      <c r="H24" s="98"/>
      <c r="I24" s="109"/>
      <c r="J24" s="99"/>
      <c r="K24" s="93"/>
    </row>
    <row r="25" spans="1:11" ht="15.6">
      <c r="A25" s="94"/>
      <c r="B25" s="94" t="s">
        <v>126</v>
      </c>
      <c r="C25" s="103"/>
      <c r="D25" s="96"/>
      <c r="E25" s="96"/>
      <c r="F25" s="97"/>
      <c r="G25" s="97"/>
      <c r="H25" s="98"/>
      <c r="I25" s="109"/>
      <c r="J25" s="99"/>
      <c r="K25" s="93"/>
    </row>
    <row r="26" spans="1:11" ht="15.6">
      <c r="A26" s="94" t="s">
        <v>116</v>
      </c>
      <c r="B26" s="94" t="s">
        <v>126</v>
      </c>
      <c r="C26" s="103"/>
      <c r="D26" s="96"/>
      <c r="E26" s="96"/>
      <c r="F26" s="97"/>
      <c r="G26" s="97"/>
      <c r="H26" s="98"/>
      <c r="I26" s="109"/>
      <c r="J26" s="99"/>
      <c r="K26" s="93"/>
    </row>
    <row r="27" spans="1:11" ht="31.2">
      <c r="A27" s="94"/>
      <c r="B27" s="110" t="s">
        <v>127</v>
      </c>
      <c r="C27" s="103"/>
      <c r="D27" s="96"/>
      <c r="E27" s="96"/>
      <c r="F27" s="97"/>
      <c r="G27" s="97"/>
      <c r="H27" s="98"/>
      <c r="I27" s="109"/>
      <c r="J27" s="99"/>
      <c r="K27" s="93"/>
    </row>
    <row r="28" spans="1:11" ht="46.8">
      <c r="A28" s="94" t="s">
        <v>116</v>
      </c>
      <c r="B28" s="111" t="s">
        <v>128</v>
      </c>
      <c r="C28" s="103"/>
      <c r="D28" s="96"/>
      <c r="E28" s="96"/>
      <c r="F28" s="97"/>
      <c r="G28" s="97"/>
      <c r="H28" s="98"/>
      <c r="I28" s="109"/>
      <c r="J28" s="99"/>
      <c r="K28" s="93"/>
    </row>
    <row r="29" spans="1:11" ht="15.6">
      <c r="A29" s="94"/>
      <c r="B29" s="111"/>
      <c r="C29" s="103"/>
      <c r="D29" s="96"/>
      <c r="E29" s="96"/>
      <c r="F29" s="97"/>
      <c r="G29" s="97"/>
      <c r="H29" s="98"/>
      <c r="I29" s="109"/>
      <c r="J29" s="99"/>
      <c r="K29" s="93"/>
    </row>
    <row r="30" spans="1:11">
      <c r="B30" s="187"/>
      <c r="C30" s="188"/>
    </row>
    <row r="31" spans="1:11" ht="15.6">
      <c r="B31" s="112"/>
    </row>
  </sheetData>
  <mergeCells count="11">
    <mergeCell ref="B9:C9"/>
    <mergeCell ref="B16:C16"/>
    <mergeCell ref="B30:C30"/>
    <mergeCell ref="B3:I3"/>
    <mergeCell ref="B4:I4"/>
    <mergeCell ref="C5:D5"/>
    <mergeCell ref="E5:F5"/>
    <mergeCell ref="G5:I5"/>
    <mergeCell ref="C6:D6"/>
    <mergeCell ref="E6:F6"/>
    <mergeCell ref="G6:I6"/>
  </mergeCells>
  <dataValidations count="1">
    <dataValidation type="list" allowBlank="1" showErrorMessage="1" sqref="I8 I10:I29" xr:uid="{8CD2BB94-83FE-4423-8C70-51673F9D3C99}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26CF-A272-4C6E-871D-57969791C832}">
  <dimension ref="A1:I27"/>
  <sheetViews>
    <sheetView topLeftCell="A178" workbookViewId="0">
      <selection activeCell="C3" sqref="C3:D3"/>
    </sheetView>
  </sheetViews>
  <sheetFormatPr defaultColWidth="10.33203125" defaultRowHeight="13.2"/>
  <cols>
    <col min="1" max="1" width="10.33203125" style="4"/>
    <col min="2" max="2" width="15.44140625" style="4" customWidth="1"/>
    <col min="3" max="3" width="22.109375" style="4" customWidth="1"/>
    <col min="4" max="7" width="10.33203125" style="4"/>
    <col min="8" max="8" width="46.5546875" style="4" bestFit="1" customWidth="1"/>
    <col min="9" max="9" width="37.88671875" style="4" customWidth="1"/>
    <col min="10" max="16384" width="10.33203125" style="4"/>
  </cols>
  <sheetData>
    <row r="1" spans="1:9" ht="24.6">
      <c r="B1" s="206" t="s">
        <v>129</v>
      </c>
      <c r="C1" s="206"/>
      <c r="D1" s="206"/>
      <c r="E1" s="206"/>
      <c r="F1" s="206"/>
      <c r="G1" s="206"/>
      <c r="H1" s="206"/>
    </row>
    <row r="2" spans="1:9">
      <c r="A2" s="113"/>
      <c r="B2" s="113"/>
      <c r="C2" s="114"/>
      <c r="D2" s="114"/>
      <c r="E2" s="114"/>
      <c r="F2" s="114"/>
      <c r="G2" s="114"/>
      <c r="H2" s="115"/>
    </row>
    <row r="3" spans="1:9">
      <c r="B3" s="116" t="s">
        <v>1</v>
      </c>
      <c r="C3" s="207" t="s">
        <v>155</v>
      </c>
      <c r="D3" s="207"/>
      <c r="E3" s="208" t="s">
        <v>2</v>
      </c>
      <c r="F3" s="208"/>
      <c r="G3" s="117"/>
      <c r="H3" s="5"/>
    </row>
    <row r="4" spans="1:9">
      <c r="B4" s="116" t="s">
        <v>3</v>
      </c>
      <c r="C4" s="207" t="s">
        <v>4</v>
      </c>
      <c r="D4" s="207"/>
      <c r="E4" s="208" t="s">
        <v>5</v>
      </c>
      <c r="F4" s="208"/>
      <c r="G4" s="117"/>
      <c r="H4" s="118"/>
    </row>
    <row r="5" spans="1:9">
      <c r="B5" s="119" t="s">
        <v>7</v>
      </c>
      <c r="C5" s="207" t="str">
        <f>C4&amp;"_"&amp;"Test Report"&amp;"_"&amp;"vx.x"</f>
        <v>WEB403_Test Report_vx.x</v>
      </c>
      <c r="D5" s="207"/>
      <c r="E5" s="208" t="s">
        <v>8</v>
      </c>
      <c r="F5" s="208"/>
      <c r="G5" s="117"/>
      <c r="H5" s="120">
        <v>45161</v>
      </c>
    </row>
    <row r="6" spans="1:9">
      <c r="A6" s="113"/>
      <c r="B6" s="119" t="s">
        <v>130</v>
      </c>
      <c r="C6" s="204" t="s">
        <v>131</v>
      </c>
      <c r="D6" s="205"/>
      <c r="E6" s="205"/>
      <c r="F6" s="205"/>
      <c r="G6" s="205"/>
      <c r="H6" s="205"/>
    </row>
    <row r="7" spans="1:9">
      <c r="A7" s="113"/>
      <c r="B7" s="6"/>
      <c r="C7" s="121"/>
      <c r="D7" s="114"/>
      <c r="E7" s="114"/>
      <c r="F7" s="114"/>
      <c r="G7" s="114"/>
      <c r="H7" s="115"/>
    </row>
    <row r="8" spans="1:9">
      <c r="B8" s="6"/>
      <c r="C8" s="121"/>
      <c r="D8" s="114"/>
      <c r="E8" s="114"/>
      <c r="F8" s="114"/>
      <c r="G8" s="114"/>
      <c r="H8" s="115"/>
    </row>
    <row r="9" spans="1:9">
      <c r="C9" s="122" t="s">
        <v>132</v>
      </c>
    </row>
    <row r="10" spans="1:9">
      <c r="A10" s="123"/>
      <c r="B10" s="124" t="s">
        <v>133</v>
      </c>
      <c r="C10" s="125" t="s">
        <v>134</v>
      </c>
      <c r="D10" s="126" t="s">
        <v>84</v>
      </c>
      <c r="E10" s="125" t="s">
        <v>86</v>
      </c>
      <c r="F10" s="125" t="s">
        <v>89</v>
      </c>
      <c r="G10" s="127" t="s">
        <v>93</v>
      </c>
      <c r="H10" s="128" t="s">
        <v>135</v>
      </c>
    </row>
    <row r="11" spans="1:9">
      <c r="A11" s="123"/>
      <c r="B11" s="129">
        <v>1</v>
      </c>
      <c r="C11" s="130" t="str">
        <f>'[1]1.Login-logout'!B2</f>
        <v>Login_logout</v>
      </c>
      <c r="D11" s="131">
        <f>'[1]1.Login-logout'!A6</f>
        <v>0</v>
      </c>
      <c r="E11" s="131">
        <f>'[1]1.Login-logout'!B6</f>
        <v>0</v>
      </c>
      <c r="F11" s="131">
        <f>'[1]1.Login-logout'!C6</f>
        <v>17</v>
      </c>
      <c r="G11" s="131">
        <f>'[1]1.Login-logout'!D6</f>
        <v>0</v>
      </c>
      <c r="H11" s="131">
        <f>'[1]1.Login-logout'!E6</f>
        <v>17</v>
      </c>
      <c r="I11" s="4" t="s">
        <v>136</v>
      </c>
    </row>
    <row r="12" spans="1:9">
      <c r="A12" s="123"/>
      <c r="B12" s="129">
        <v>2</v>
      </c>
      <c r="C12" s="130" t="str">
        <f t="shared" ref="C12:C17" si="0">I12&amp;"'!B2"</f>
        <v>2.organisation'!B2</v>
      </c>
      <c r="D12" s="131" t="e">
        <f>#REF!</f>
        <v>#REF!</v>
      </c>
      <c r="E12" s="131" t="e">
        <f>#REF!</f>
        <v>#REF!</v>
      </c>
      <c r="F12" s="131" t="e">
        <f>#REF!</f>
        <v>#REF!</v>
      </c>
      <c r="G12" s="132" t="e">
        <f>#REF!</f>
        <v>#REF!</v>
      </c>
      <c r="H12" s="133" t="e">
        <f>#REF!</f>
        <v>#REF!</v>
      </c>
      <c r="I12" s="4" t="s">
        <v>137</v>
      </c>
    </row>
    <row r="13" spans="1:9">
      <c r="A13" s="123"/>
      <c r="B13" s="129">
        <v>3</v>
      </c>
      <c r="C13" s="130" t="str">
        <f t="shared" si="0"/>
        <v>3.service'!B2</v>
      </c>
      <c r="D13" s="131" t="e">
        <f>#REF!</f>
        <v>#REF!</v>
      </c>
      <c r="E13" s="131" t="e">
        <f>#REF!</f>
        <v>#REF!</v>
      </c>
      <c r="F13" s="131" t="e">
        <f>#REF!</f>
        <v>#REF!</v>
      </c>
      <c r="G13" s="132" t="e">
        <f>#REF!</f>
        <v>#REF!</v>
      </c>
      <c r="H13" s="133" t="e">
        <f>#REF!</f>
        <v>#REF!</v>
      </c>
      <c r="I13" s="4" t="s">
        <v>138</v>
      </c>
    </row>
    <row r="14" spans="1:9">
      <c r="A14" s="123"/>
      <c r="B14" s="129">
        <v>4</v>
      </c>
      <c r="C14" s="130" t="str">
        <f t="shared" si="0"/>
        <v>4.programe'!B2</v>
      </c>
      <c r="D14" s="131" t="e">
        <f>#REF!</f>
        <v>#REF!</v>
      </c>
      <c r="E14" s="131" t="e">
        <f>#REF!</f>
        <v>#REF!</v>
      </c>
      <c r="F14" s="131" t="e">
        <f>#REF!</f>
        <v>#REF!</v>
      </c>
      <c r="G14" s="132" t="e">
        <f>#REF!</f>
        <v>#REF!</v>
      </c>
      <c r="H14" s="133" t="e">
        <f>#REF!</f>
        <v>#REF!</v>
      </c>
      <c r="I14" s="4" t="s">
        <v>139</v>
      </c>
    </row>
    <row r="15" spans="1:9">
      <c r="A15" s="123"/>
      <c r="B15" s="129">
        <v>5</v>
      </c>
      <c r="C15" s="130" t="str">
        <f t="shared" si="0"/>
        <v>5. premise'!B2</v>
      </c>
      <c r="D15" s="131" t="e">
        <f>#REF!</f>
        <v>#REF!</v>
      </c>
      <c r="E15" s="131" t="e">
        <f>#REF!</f>
        <v>#REF!</v>
      </c>
      <c r="F15" s="131" t="e">
        <f>#REF!</f>
        <v>#REF!</v>
      </c>
      <c r="G15" s="132" t="e">
        <f>#REF!</f>
        <v>#REF!</v>
      </c>
      <c r="H15" s="133" t="e">
        <f>#REF!</f>
        <v>#REF!</v>
      </c>
      <c r="I15" s="4" t="s">
        <v>140</v>
      </c>
    </row>
    <row r="16" spans="1:9">
      <c r="A16" s="123"/>
      <c r="B16" s="129">
        <v>6</v>
      </c>
      <c r="C16" s="130" t="str">
        <f t="shared" si="0"/>
        <v>6.Geography'!B2</v>
      </c>
      <c r="D16" s="131" t="e">
        <f>#REF!</f>
        <v>#REF!</v>
      </c>
      <c r="E16" s="131" t="e">
        <f>#REF!</f>
        <v>#REF!</v>
      </c>
      <c r="F16" s="131" t="e">
        <f>#REF!</f>
        <v>#REF!</v>
      </c>
      <c r="G16" s="132" t="e">
        <f>#REF!</f>
        <v>#REF!</v>
      </c>
      <c r="H16" s="133" t="e">
        <f>#REF!</f>
        <v>#REF!</v>
      </c>
      <c r="I16" s="4" t="s">
        <v>141</v>
      </c>
    </row>
    <row r="17" spans="1:9">
      <c r="A17" s="123"/>
      <c r="B17" s="129">
        <v>7</v>
      </c>
      <c r="C17" s="130" t="str">
        <f t="shared" si="0"/>
        <v>7.Search'!B2</v>
      </c>
      <c r="D17" s="131" t="e">
        <f>#REF!</f>
        <v>#REF!</v>
      </c>
      <c r="E17" s="131" t="e">
        <f>#REF!</f>
        <v>#REF!</v>
      </c>
      <c r="F17" s="131" t="e">
        <f>#REF!</f>
        <v>#REF!</v>
      </c>
      <c r="G17" s="132" t="e">
        <f>#REF!</f>
        <v>#REF!</v>
      </c>
      <c r="H17" s="133" t="e">
        <f>#REF!</f>
        <v>#REF!</v>
      </c>
      <c r="I17" s="4" t="s">
        <v>142</v>
      </c>
    </row>
    <row r="18" spans="1:9">
      <c r="A18" s="123"/>
      <c r="B18" s="129">
        <v>8</v>
      </c>
      <c r="C18" s="130"/>
      <c r="D18" s="131" t="e">
        <f>#REF!</f>
        <v>#REF!</v>
      </c>
      <c r="E18" s="131" t="e">
        <f>#REF!</f>
        <v>#REF!</v>
      </c>
      <c r="F18" s="131" t="e">
        <f>#REF!</f>
        <v>#REF!</v>
      </c>
      <c r="G18" s="132" t="e">
        <f>#REF!</f>
        <v>#REF!</v>
      </c>
      <c r="H18" s="133" t="e">
        <f>#REF!</f>
        <v>#REF!</v>
      </c>
    </row>
    <row r="19" spans="1:9">
      <c r="A19" s="123"/>
      <c r="B19" s="129">
        <v>9</v>
      </c>
      <c r="C19" s="130"/>
      <c r="D19" s="131" t="e">
        <f>#REF!</f>
        <v>#REF!</v>
      </c>
      <c r="E19" s="131" t="e">
        <f>#REF!</f>
        <v>#REF!</v>
      </c>
      <c r="F19" s="131" t="e">
        <f>#REF!</f>
        <v>#REF!</v>
      </c>
      <c r="G19" s="132" t="e">
        <f>#REF!</f>
        <v>#REF!</v>
      </c>
      <c r="H19" s="133" t="e">
        <f>#REF!</f>
        <v>#REF!</v>
      </c>
    </row>
    <row r="20" spans="1:9">
      <c r="A20" s="123"/>
      <c r="B20" s="134"/>
      <c r="C20" s="135" t="s">
        <v>143</v>
      </c>
      <c r="D20" s="136" t="e">
        <f>SUM(D9:D19)</f>
        <v>#REF!</v>
      </c>
      <c r="E20" s="136" t="e">
        <f>SUM(E9:E19)</f>
        <v>#REF!</v>
      </c>
      <c r="F20" s="136" t="e">
        <f>SUM(F9:F19)</f>
        <v>#REF!</v>
      </c>
      <c r="G20" s="136" t="e">
        <f>SUM(G9:G19)</f>
        <v>#REF!</v>
      </c>
      <c r="H20" s="137" t="e">
        <f>SUM(H9:H19)</f>
        <v>#REF!</v>
      </c>
    </row>
    <row r="21" spans="1:9">
      <c r="B21" s="138"/>
      <c r="D21" s="139"/>
      <c r="E21" s="140"/>
      <c r="F21" s="140"/>
      <c r="G21" s="140"/>
      <c r="H21" s="140"/>
    </row>
    <row r="22" spans="1:9">
      <c r="C22" s="141" t="s">
        <v>144</v>
      </c>
      <c r="E22" s="142" t="e">
        <f>(D20+E20)*100/(H20-G20)</f>
        <v>#REF!</v>
      </c>
      <c r="F22" s="4" t="s">
        <v>145</v>
      </c>
      <c r="H22" s="143"/>
    </row>
    <row r="23" spans="1:9">
      <c r="C23" s="141" t="s">
        <v>146</v>
      </c>
      <c r="E23" s="142" t="e">
        <f>D20*100/(H20-G20)</f>
        <v>#REF!</v>
      </c>
      <c r="F23" s="4" t="s">
        <v>145</v>
      </c>
      <c r="H23" s="143"/>
    </row>
    <row r="27" spans="1:9">
      <c r="E27" s="4" t="s">
        <v>154</v>
      </c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(Tổng quan)</vt:lpstr>
      <vt:lpstr>Test case List (DS Test Case)</vt:lpstr>
      <vt:lpstr>FUNCTION</vt:lpstr>
      <vt:lpstr>PROTOTYPE</vt:lpstr>
      <vt:lpstr>1. Ten chuc nang test</vt:lpstr>
      <vt:lpstr>TestReport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2023-11-18T04:50:47Z</dcterms:modified>
  <cp:category/>
  <cp:contentStatus/>
</cp:coreProperties>
</file>